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25" windowWidth="15480" windowHeight="11640" activeTab="4"/>
  </bookViews>
  <sheets>
    <sheet name="Оглавление" sheetId="7" r:id="rId1"/>
    <sheet name="DFM" sheetId="6" r:id="rId2"/>
    <sheet name="DUT-E" sheetId="8" r:id="rId3"/>
    <sheet name="Кабельная система S6" sheetId="17" r:id="rId4"/>
    <sheet name="GNOM" sheetId="15" r:id="rId5"/>
    <sheet name="Crocodile" sheetId="11" r:id="rId6"/>
    <sheet name="Проливные установки" sheetId="12" r:id="rId7"/>
    <sheet name="Аксессуары общие" sheetId="13" r:id="rId8"/>
    <sheet name="MasterCAN" sheetId="14" r:id="rId9"/>
  </sheets>
  <definedNames>
    <definedName name="Print_Area" localSheetId="1">DFM!$A$1:$G$94</definedName>
    <definedName name="_xlnm.Print_Area" localSheetId="1">DFM!$B$1:$N$94</definedName>
    <definedName name="_xlnm.Print_Area" localSheetId="7">'Аксессуары общие'!$A$1:$H$31</definedName>
  </definedNames>
  <calcPr calcId="125725"/>
</workbook>
</file>

<file path=xl/calcChain.xml><?xml version="1.0" encoding="utf-8"?>
<calcChain xmlns="http://schemas.openxmlformats.org/spreadsheetml/2006/main">
  <c r="H8" i="14"/>
  <c r="H9"/>
  <c r="H10"/>
  <c r="H11"/>
  <c r="H12"/>
  <c r="H13"/>
  <c r="H7"/>
  <c r="H7" i="13"/>
  <c r="H8"/>
  <c r="H9"/>
  <c r="H10"/>
  <c r="H11"/>
  <c r="H12"/>
  <c r="H13"/>
  <c r="H14"/>
  <c r="H15"/>
  <c r="H16"/>
  <c r="H17"/>
  <c r="H18"/>
  <c r="H6"/>
  <c r="H8" i="11"/>
  <c r="H9"/>
  <c r="H7"/>
  <c r="H7" i="15"/>
  <c r="H8"/>
  <c r="H9"/>
  <c r="H10"/>
  <c r="H11"/>
  <c r="H12"/>
  <c r="H6"/>
  <c r="H8" i="8"/>
  <c r="H9"/>
  <c r="H10"/>
  <c r="H11"/>
  <c r="H13"/>
  <c r="H14"/>
  <c r="H15"/>
  <c r="H16"/>
  <c r="H17"/>
  <c r="H18"/>
  <c r="H19"/>
  <c r="H20"/>
  <c r="H24"/>
  <c r="H25"/>
  <c r="H26"/>
  <c r="H27"/>
  <c r="H28"/>
  <c r="H29"/>
  <c r="H7"/>
  <c r="H93" i="6"/>
  <c r="H94"/>
  <c r="H92"/>
  <c r="H76"/>
  <c r="H77"/>
  <c r="H78"/>
  <c r="H79"/>
  <c r="H80"/>
  <c r="H81"/>
  <c r="H82"/>
  <c r="H83"/>
  <c r="H84"/>
  <c r="H85"/>
  <c r="H86"/>
  <c r="H87"/>
  <c r="H75"/>
  <c r="H58"/>
  <c r="H59"/>
  <c r="H60"/>
  <c r="H61"/>
  <c r="H62"/>
  <c r="H63"/>
  <c r="H64"/>
  <c r="H65"/>
  <c r="H66"/>
  <c r="H67"/>
  <c r="H68"/>
  <c r="H69"/>
  <c r="H70"/>
  <c r="H71"/>
  <c r="H57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32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8"/>
  <c r="F13" i="17"/>
  <c r="F12"/>
  <c r="F11"/>
  <c r="F10"/>
  <c r="F9"/>
  <c r="F8"/>
  <c r="F7"/>
  <c r="F17" i="13"/>
  <c r="F94" i="6"/>
  <c r="F93"/>
  <c r="F26"/>
  <c r="F25"/>
  <c r="F23"/>
  <c r="F19"/>
  <c r="F12" i="15"/>
  <c r="F11"/>
  <c r="F10"/>
  <c r="F9"/>
  <c r="F8"/>
  <c r="F7"/>
  <c r="F6"/>
  <c r="F92" i="6"/>
  <c r="F33"/>
  <c r="F8" i="14"/>
  <c r="F9"/>
  <c r="F10"/>
  <c r="F11"/>
  <c r="F12"/>
  <c r="F13"/>
  <c r="F7"/>
  <c r="F7" i="13"/>
  <c r="F8"/>
  <c r="F10"/>
  <c r="F11"/>
  <c r="F13"/>
  <c r="F14"/>
  <c r="F15"/>
  <c r="F16"/>
  <c r="F18"/>
  <c r="F6"/>
  <c r="F8" i="12"/>
  <c r="F9"/>
  <c r="F10"/>
  <c r="F7"/>
  <c r="F8" i="11"/>
  <c r="F9"/>
  <c r="F7"/>
  <c r="F24" i="8"/>
  <c r="F26"/>
  <c r="F27"/>
  <c r="F28"/>
  <c r="F29"/>
  <c r="F15"/>
  <c r="F16"/>
  <c r="F17"/>
  <c r="F19"/>
  <c r="F20"/>
  <c r="F13"/>
  <c r="F8"/>
  <c r="F9"/>
  <c r="F10"/>
  <c r="F11"/>
  <c r="F7"/>
  <c r="F80" i="6"/>
  <c r="F81"/>
  <c r="F82"/>
  <c r="F83"/>
  <c r="F84"/>
  <c r="F85"/>
  <c r="F86"/>
  <c r="F87"/>
  <c r="F59"/>
  <c r="F60"/>
  <c r="F61"/>
  <c r="F63"/>
  <c r="F64"/>
  <c r="F65"/>
  <c r="F66"/>
  <c r="F67"/>
  <c r="F68"/>
  <c r="F69"/>
  <c r="F71"/>
  <c r="F58"/>
  <c r="F57"/>
  <c r="F35"/>
  <c r="F36"/>
  <c r="F37"/>
  <c r="F38"/>
  <c r="F39"/>
  <c r="F40"/>
  <c r="F41"/>
  <c r="F42"/>
  <c r="F43"/>
  <c r="F44"/>
  <c r="F45"/>
  <c r="F46"/>
  <c r="F47"/>
  <c r="F48"/>
  <c r="F49"/>
  <c r="F50"/>
  <c r="F52"/>
  <c r="F34"/>
  <c r="F32"/>
  <c r="F14"/>
  <c r="F15"/>
  <c r="F16"/>
  <c r="F17"/>
  <c r="F18"/>
  <c r="F20"/>
  <c r="F21"/>
  <c r="F22"/>
  <c r="F24"/>
  <c r="F9"/>
  <c r="F10"/>
  <c r="F11"/>
  <c r="F12"/>
  <c r="F13"/>
  <c r="F8"/>
</calcChain>
</file>

<file path=xl/sharedStrings.xml><?xml version="1.0" encoding="utf-8"?>
<sst xmlns="http://schemas.openxmlformats.org/spreadsheetml/2006/main" count="553" uniqueCount="387">
  <si>
    <t>Обозначение</t>
  </si>
  <si>
    <t>Наименование</t>
  </si>
  <si>
    <t>Примечание</t>
  </si>
  <si>
    <t xml:space="preserve">Комплект сервисный </t>
  </si>
  <si>
    <t>Дополнительная секция DUT-E</t>
  </si>
  <si>
    <t>KDС 1000</t>
  </si>
  <si>
    <t>SK DUT-E</t>
  </si>
  <si>
    <t>Заглушка</t>
  </si>
  <si>
    <t>для закрытия отверстия в баке</t>
  </si>
  <si>
    <t>Устройство сопряжения</t>
  </si>
  <si>
    <t>УС-1-800</t>
  </si>
  <si>
    <t>Датчик давления</t>
  </si>
  <si>
    <t>без кабеля</t>
  </si>
  <si>
    <t>Кабель 040-02</t>
  </si>
  <si>
    <t>12 м</t>
  </si>
  <si>
    <t>Кабель 084</t>
  </si>
  <si>
    <t>PP 201</t>
  </si>
  <si>
    <t>Подогреватель топлива проточный</t>
  </si>
  <si>
    <t>PP 202</t>
  </si>
  <si>
    <t>Пломба пластмассовая</t>
  </si>
  <si>
    <t>Коннектор 5200</t>
  </si>
  <si>
    <t>Коннектор</t>
  </si>
  <si>
    <t>Канат пломбировочный</t>
  </si>
  <si>
    <t>Металлорукав D-19</t>
  </si>
  <si>
    <r>
      <t xml:space="preserve">Металлорукав Р3-Ц-PVC </t>
    </r>
    <r>
      <rPr>
        <sz val="8"/>
        <rFont val="Arial"/>
        <family val="2"/>
        <charset val="204"/>
      </rPr>
      <t>Ø</t>
    </r>
    <r>
      <rPr>
        <sz val="8"/>
        <rFont val="Verdana"/>
        <family val="2"/>
        <charset val="204"/>
      </rPr>
      <t xml:space="preserve"> 19</t>
    </r>
  </si>
  <si>
    <t>Стикер-01</t>
  </si>
  <si>
    <t>Стикер пломбировочный "Технотон"</t>
  </si>
  <si>
    <t>Индикатор расхода топлива</t>
  </si>
  <si>
    <t>КР2</t>
  </si>
  <si>
    <t>Кронштейн крепления ДРТ/DFM</t>
  </si>
  <si>
    <t>универсальный</t>
  </si>
  <si>
    <t>КТ</t>
  </si>
  <si>
    <t xml:space="preserve">Ключ-таблетка </t>
  </si>
  <si>
    <t>Портативная проливная установка</t>
  </si>
  <si>
    <t xml:space="preserve">Трубка топливная   </t>
  </si>
  <si>
    <t>Угольник поворотный</t>
  </si>
  <si>
    <t xml:space="preserve">Штуцер-переходник двойной </t>
  </si>
  <si>
    <t>GB-612</t>
  </si>
  <si>
    <t>Фильтр топливный</t>
  </si>
  <si>
    <t xml:space="preserve">Болт поворотного угольника </t>
  </si>
  <si>
    <t>Пробка резьбовая</t>
  </si>
  <si>
    <t xml:space="preserve">Клапан обратный </t>
  </si>
  <si>
    <t xml:space="preserve">Клапан перепускной  </t>
  </si>
  <si>
    <t>Гайка</t>
  </si>
  <si>
    <t>упаковка 1 кг</t>
  </si>
  <si>
    <t>Хомут червячный</t>
  </si>
  <si>
    <t>Заглушка бака</t>
  </si>
  <si>
    <t>Cable DUT-E-232/485</t>
  </si>
  <si>
    <t>MK DUT-E</t>
  </si>
  <si>
    <t>Монтажный комплект</t>
  </si>
  <si>
    <t>байонет, для временной установки вместо DUT-E</t>
  </si>
  <si>
    <t>FTP DUT-E</t>
  </si>
  <si>
    <t>Фильтр топливный тонкой очистки</t>
  </si>
  <si>
    <t>ФТ 240-1117010</t>
  </si>
  <si>
    <t>Удлинитель кабеля 076-01</t>
  </si>
  <si>
    <t>1 лист (108шт)</t>
  </si>
  <si>
    <r>
      <t>3х0,8 mm</t>
    </r>
    <r>
      <rPr>
        <sz val="8"/>
        <rFont val="Arial Cyr"/>
        <charset val="204"/>
      </rPr>
      <t xml:space="preserve">², </t>
    </r>
    <r>
      <rPr>
        <sz val="8"/>
        <rFont val="Verdana"/>
        <family val="2"/>
        <charset val="204"/>
      </rPr>
      <t>упаковка 85 шт</t>
    </r>
  </si>
  <si>
    <t>DFM 100B</t>
  </si>
  <si>
    <t>DFM 250B</t>
  </si>
  <si>
    <t>2-100</t>
  </si>
  <si>
    <t>1-50</t>
  </si>
  <si>
    <t>5-250</t>
  </si>
  <si>
    <t>DFM 50C</t>
  </si>
  <si>
    <t>DFM 100C</t>
  </si>
  <si>
    <t>DFM 250C</t>
  </si>
  <si>
    <t>3-90</t>
  </si>
  <si>
    <t>8-220</t>
  </si>
  <si>
    <t>бухта 50 метров</t>
  </si>
  <si>
    <t>KDС 500</t>
  </si>
  <si>
    <t>RS 2AMP-300</t>
  </si>
  <si>
    <t>Удлинитель кабеля 232/485</t>
  </si>
  <si>
    <t>упаковка 100 шт (без каната)</t>
  </si>
  <si>
    <t>KDС 250</t>
  </si>
  <si>
    <t xml:space="preserve">Датчик уровня топлива            </t>
  </si>
  <si>
    <t xml:space="preserve">Датчик уровня топлива                             </t>
  </si>
  <si>
    <t xml:space="preserve">Датчик уровня топлива </t>
  </si>
  <si>
    <t xml:space="preserve">E-mail: marketing@technoton.by                                             </t>
  </si>
  <si>
    <t xml:space="preserve">Монтажный комплект </t>
  </si>
  <si>
    <t>Вид</t>
  </si>
  <si>
    <t>Модель</t>
  </si>
  <si>
    <t>Двойной угольник</t>
  </si>
  <si>
    <t>Тройник</t>
  </si>
  <si>
    <t>TR 10-2</t>
  </si>
  <si>
    <t>DFM i5</t>
  </si>
  <si>
    <t>DFM i12.5</t>
  </si>
  <si>
    <t xml:space="preserve">цена импульса 5 мл </t>
  </si>
  <si>
    <t xml:space="preserve">цена импульса 12,5 мл </t>
  </si>
  <si>
    <t>для просмотра информации DFM, упаковка 10шт</t>
  </si>
  <si>
    <t>12 В, до 150 л/ч, автоматическое управление</t>
  </si>
  <si>
    <t>24 В, до 420 л/ч, автоматическое управление</t>
  </si>
  <si>
    <t>DFM i20</t>
  </si>
  <si>
    <t xml:space="preserve">цена импульса 20 мл </t>
  </si>
  <si>
    <t>PPU 1</t>
  </si>
  <si>
    <t>Бесконтактный считыватель</t>
  </si>
  <si>
    <t>Манометр глицериновый</t>
  </si>
  <si>
    <t>DFM 90AP</t>
  </si>
  <si>
    <t>DFM 220AP</t>
  </si>
  <si>
    <t xml:space="preserve"> </t>
  </si>
  <si>
    <r>
      <t>2.  </t>
    </r>
    <r>
      <rPr>
        <b/>
        <sz val="9"/>
        <rFont val="Lucida Sans"/>
        <family val="2"/>
      </rPr>
      <t xml:space="preserve">                                                                                                                                                </t>
    </r>
  </si>
  <si>
    <t xml:space="preserve">   1.2.    Аксессуары к расходомерам топлива</t>
  </si>
  <si>
    <t>APU 5</t>
  </si>
  <si>
    <t>Автоматизированная проливная установка</t>
  </si>
  <si>
    <t>МСT APU 5</t>
  </si>
  <si>
    <t>KBU APU 5</t>
  </si>
  <si>
    <t>для телематических систем</t>
  </si>
  <si>
    <t xml:space="preserve">ПРАЙС-ЛИСТ на датчики и аксессуары </t>
  </si>
  <si>
    <t>К5</t>
  </si>
  <si>
    <t>Клапан распределительный</t>
  </si>
  <si>
    <t>FUB dn8x3</t>
  </si>
  <si>
    <t>FUB dn10x3</t>
  </si>
  <si>
    <t>универсальный (4 варианта установки)</t>
  </si>
  <si>
    <t>клапан Колошинского                                                                               0.35-0.5 Атм, белый, для разделения потоков в диф. схеме</t>
  </si>
  <si>
    <t>Датчик перемещения</t>
  </si>
  <si>
    <t>8 м</t>
  </si>
  <si>
    <t>SI108</t>
  </si>
  <si>
    <t>Рукав</t>
  </si>
  <si>
    <t>Муфта</t>
  </si>
  <si>
    <t>SIH108</t>
  </si>
  <si>
    <t>для оценки качества топлива и присутствия воздуха, устанавливается перед расходомером DFM</t>
  </si>
  <si>
    <t>для установки в качестве дополнительного фильтра тонкой очистки при установке расходомера по схеме на разрежение</t>
  </si>
  <si>
    <t>Методика метрологической аттестации APU 5</t>
  </si>
  <si>
    <t>Блок управления APU 5 и методики калибровки DFM</t>
  </si>
  <si>
    <t>для калибровки и поверки расходомеров + бесплатное обучение работе</t>
  </si>
  <si>
    <t>для поверки расходомеров в полуавтоматическом режиме</t>
  </si>
  <si>
    <t>упаковка 100 шт, для обжима на рукав (требуется пресс ручной)</t>
  </si>
  <si>
    <t>для проверки работоспособности расходомеров в полевых условиях (без мерника)</t>
  </si>
  <si>
    <t>RS 2AMP-1000</t>
  </si>
  <si>
    <t>BOX 75</t>
  </si>
  <si>
    <t>Коробка пломбировочная</t>
  </si>
  <si>
    <t>Cable 076-01</t>
  </si>
  <si>
    <t>Кабель датчиков</t>
  </si>
  <si>
    <t xml:space="preserve">   1.1.    Расходомеры топлива</t>
  </si>
  <si>
    <t xml:space="preserve">   2.1.    Датчики уровня топлива  </t>
  </si>
  <si>
    <t>DFM 500C</t>
  </si>
  <si>
    <t>BB 14</t>
  </si>
  <si>
    <t>BB 16</t>
  </si>
  <si>
    <t>BF 14/8</t>
  </si>
  <si>
    <t>BF 14/10</t>
  </si>
  <si>
    <t>BF 16/10</t>
  </si>
  <si>
    <t xml:space="preserve">Болт </t>
  </si>
  <si>
    <t>Сумматор</t>
  </si>
  <si>
    <t>монтаж DFM 500 с применением трубки Ø 10мм</t>
  </si>
  <si>
    <t>Шайба</t>
  </si>
  <si>
    <t>Шайба гровер</t>
  </si>
  <si>
    <t>для трубки Ø 10 мм</t>
  </si>
  <si>
    <t>Расход топлива min-max, л/ч</t>
  </si>
  <si>
    <t>Заглушка отверстия топливного бака</t>
  </si>
  <si>
    <t>10-500</t>
  </si>
  <si>
    <t>DFM МК 20</t>
  </si>
  <si>
    <t>DFM МК 40</t>
  </si>
  <si>
    <t>DFM МК 45</t>
  </si>
  <si>
    <t>DFM МК 90</t>
  </si>
  <si>
    <t>DFM МК 100</t>
  </si>
  <si>
    <t>DFM MK DIFF10</t>
  </si>
  <si>
    <t>DFM MK DIFF20</t>
  </si>
  <si>
    <t>SAE 5-bolt</t>
  </si>
  <si>
    <t>Пластина крепежная</t>
  </si>
  <si>
    <t xml:space="preserve">Пластина с отверстиями под 5 болтов по стандарту SAE </t>
  </si>
  <si>
    <t>MasterCAN CC</t>
  </si>
  <si>
    <t>для заглушки "обратки", с отверстием, упаковка 10 шт (цена за упаковку)</t>
  </si>
  <si>
    <t>упаковка 100 шт (цена за упаковку)</t>
  </si>
  <si>
    <t xml:space="preserve">10 - 100 (расход в каждой камере) </t>
  </si>
  <si>
    <t xml:space="preserve">25 - 250 (расход в каждой камере) </t>
  </si>
  <si>
    <t xml:space="preserve">100 - 500 (расход в каждой камере) </t>
  </si>
  <si>
    <t>Клапан перепускной</t>
  </si>
  <si>
    <t>K10</t>
  </si>
  <si>
    <t>K15</t>
  </si>
  <si>
    <t>K20</t>
  </si>
  <si>
    <t>К30</t>
  </si>
  <si>
    <t>Интерфейс данных автомобиля</t>
  </si>
  <si>
    <t>MasterCAN V-GATE</t>
  </si>
  <si>
    <t>MasterCAN C 232/485</t>
  </si>
  <si>
    <t>Чтение данных  из цифровых шин автомобилей и подготовка информации для телематической системы.                                                               Входной интерфейс (протокол): CAN (SAE J1939/71)                                                                   Выходной интерфейс (протокол): CAN 2.0B             (SAE J1939/71)</t>
  </si>
  <si>
    <t>Чтение данных  из цифровых шин автомобилей и подготовка информации для телематической системы.                                                               Входной интерфейс (протокол): CAN (SAE J1939/71) и J1708 (SAE J1587)                                                                   Выходной интерфейс (протокол): CAN 2.0B (SAE J1939/71) и RS-232 (ASСll/Modbus/DUT-E COM)</t>
  </si>
  <si>
    <t>Чтение данных  из цифровых шин автомобилей и подготовка информации для телематической системы.                                                               Входной интерфейс (протокол): CAN (SAE J1939/71)                                                                   Выходной интерфейс (протокол): RS-232 и RS-485 (ASСll/Modbus/DUT-E COM)</t>
  </si>
  <si>
    <t>S6 SC-CW-700</t>
  </si>
  <si>
    <t>Кабель</t>
  </si>
  <si>
    <t>64221-3533110</t>
  </si>
  <si>
    <t>Упругий элемент</t>
  </si>
  <si>
    <t>монтаж DFM с применением трубки Ø 8 мм</t>
  </si>
  <si>
    <t>монтаж DFM с применением трубки Ø 10 мм</t>
  </si>
  <si>
    <t>монтаж DFM на двигатели Д 243, Д 245, Д 260, с применением трубки Ø 8мм</t>
  </si>
  <si>
    <t>монтаж DFM на двигатели ЯМЗ и Камаз, с применением трубки Ø 8мм</t>
  </si>
  <si>
    <t>SK DFM</t>
  </si>
  <si>
    <t>N8</t>
  </si>
  <si>
    <t>W8</t>
  </si>
  <si>
    <t>WL8.65</t>
  </si>
  <si>
    <t>упаковка 1 кг (аналог Шайба 8)</t>
  </si>
  <si>
    <t>упаковка 1 кг (аналог Шайба 8.65 Г)</t>
  </si>
  <si>
    <t>М16, с отверстием под пломбировку, кол-во в упаковке - 20 шт (цена за упаковку)</t>
  </si>
  <si>
    <t>М14, с отверстием под пломбировку, кол-во в упаковке - 20 шт (цена за упаковку)</t>
  </si>
  <si>
    <t>BB 14/2</t>
  </si>
  <si>
    <t>BB 16/2</t>
  </si>
  <si>
    <t>Болт поворотного угольника двойной</t>
  </si>
  <si>
    <t xml:space="preserve">М16, с отверстием под пломбировку, кол-во в упаковке - 10 шт (цена за упаковку)   </t>
  </si>
  <si>
    <t>0.35 - 0.5 Атм, белый, М14х1.5, с отверстием под пломбировку, кол-во в упаковке 10 шт (цена за упаковку)</t>
  </si>
  <si>
    <t>0.35 - 0.5 Атм, белый, М16х1.5, с отверстием под пломбировку, кол-во в упаковке 10 шт (цена за упаковку)</t>
  </si>
  <si>
    <t>1.0 - 1.5 Атм, красный, М14х1.5, с отверстием под пломбировку, кол-во в упаковке 10 шт (цена за упаковку)</t>
  </si>
  <si>
    <t>1.5-2 Атм, синий, М14х1.5, с отверстием под пломбировку, кол-во в упаковке 10 шт (цена за упаковку)</t>
  </si>
  <si>
    <t>BP 14</t>
  </si>
  <si>
    <t>CP 14</t>
  </si>
  <si>
    <t>Гайка глухая</t>
  </si>
  <si>
    <t>для заглушки трубопровода, с отверстием,  упаковка 10 шт (цена за упаковку)</t>
  </si>
  <si>
    <t>для трубки Ø 8 мм под болт М14, упаковка 20 шт (цена за упаковку)</t>
  </si>
  <si>
    <t>для трубки Ø 10 мм под болт М14, упаковка 20 шт (цена за упаковку)</t>
  </si>
  <si>
    <t>для трубки Ø 10 мм под болт М16, упаковка 20 шт (цена за упаковку)</t>
  </si>
  <si>
    <t>для трубки Ø 8, 10 мм, с отверстием, упаковка 20 шт (цена за упаковку)</t>
  </si>
  <si>
    <t>CW 14-19</t>
  </si>
  <si>
    <t>CW 16-21</t>
  </si>
  <si>
    <t>CW 20-26</t>
  </si>
  <si>
    <t>Шайба медная</t>
  </si>
  <si>
    <t>NA 14-14</t>
  </si>
  <si>
    <t xml:space="preserve">Штуцер-переходник </t>
  </si>
  <si>
    <t>NA 10-14</t>
  </si>
  <si>
    <t>NA 10-14/2</t>
  </si>
  <si>
    <t>NA 16-16</t>
  </si>
  <si>
    <t>NA 14-20</t>
  </si>
  <si>
    <t>NA 16-20</t>
  </si>
  <si>
    <t>Для соединения топливной магистрали с обратной магистралью через перепускной клапан, упаковка 10 шт (цена за упаковку), аналог Штуцер 012</t>
  </si>
  <si>
    <t>Для соединения топливной магистрали с обратной магистралью через перепускной клапан, упаковка 10 шт (цена за упаковку)</t>
  </si>
  <si>
    <t>Для отвода обратной топливной магистрали с ФТО через перепускной клапан, упаковка 10 шт (цена за упаковку), аналог Штуцер 015</t>
  </si>
  <si>
    <t>Для отвода обратной топливной магистрали с ФТО через перепускной клапан, упаковка 10 шт (цена за упаковку)</t>
  </si>
  <si>
    <t>Для соединения двух ветвей топливной магистрали и трубки обогревателя, упаковка 10 шт (цена за упаковку),                                                                        аналог Штуцер 016-01</t>
  </si>
  <si>
    <t xml:space="preserve">CANCrocodile              </t>
  </si>
  <si>
    <t xml:space="preserve">1708Crocodile             </t>
  </si>
  <si>
    <t>для настройки расходомеров топлива DFM D,                     DFM AK, DFM CK</t>
  </si>
  <si>
    <t>SK MasterCAN</t>
  </si>
  <si>
    <t>Для настройки интерфейсов данных автомобиля</t>
  </si>
  <si>
    <t>с переходником на трубку  Ø 10mm</t>
  </si>
  <si>
    <t>Kristall</t>
  </si>
  <si>
    <t>Universal</t>
  </si>
  <si>
    <t>управление штатным стрелочным указателем,                                      (800-185 Ом)</t>
  </si>
  <si>
    <t xml:space="preserve">для подключения DUT-E 232, DUT-E 485 к телематическим терминалам; 7,5 м </t>
  </si>
  <si>
    <t xml:space="preserve">   2.2.    Аксессуары к датчикам уровня топлива (**  - входит в комплект поставки) </t>
  </si>
  <si>
    <t>Монтажный комплект **</t>
  </si>
  <si>
    <t>Жгут датчиков уровня топлива **</t>
  </si>
  <si>
    <t>для пломбировки разъемов DUT-E, DFM, упаковка 10 шт (цена за упаковку)</t>
  </si>
  <si>
    <t>Кабель 041</t>
  </si>
  <si>
    <t>B8х16</t>
  </si>
  <si>
    <t xml:space="preserve">Цены в евро без НДС, FCA г.Минск </t>
  </si>
  <si>
    <t>DUT-E SUM 232</t>
  </si>
  <si>
    <t>Суммирование объема топлива от двух DUT-E 232. Возможно каскадное подключение.</t>
  </si>
  <si>
    <t>для установки датчика DP, входит в MK DP.</t>
  </si>
  <si>
    <t>Для установки датчика DP. Подходит для одноосных и двуосных колесных тележек.</t>
  </si>
  <si>
    <t>монтаж DFM 500D с применением  трубки  Ø 10мм</t>
  </si>
  <si>
    <r>
      <t>бухта 8м   (температурный диапазон -30</t>
    </r>
    <r>
      <rPr>
        <vertAlign val="superscript"/>
        <sz val="8"/>
        <rFont val="Tw Cen MT Condensed"/>
        <family val="2"/>
      </rPr>
      <t>◦</t>
    </r>
    <r>
      <rPr>
        <sz val="8"/>
        <rFont val="Verdana"/>
        <family val="2"/>
        <charset val="204"/>
      </rPr>
      <t>С … +70</t>
    </r>
    <r>
      <rPr>
        <vertAlign val="superscript"/>
        <sz val="8"/>
        <rFont val="Verdana"/>
        <family val="2"/>
        <charset val="204"/>
      </rPr>
      <t>◦</t>
    </r>
    <r>
      <rPr>
        <sz val="8"/>
        <rFont val="Verdana"/>
        <family val="2"/>
        <charset val="204"/>
      </rPr>
      <t>С)          (Ø 10 mm)</t>
    </r>
  </si>
  <si>
    <r>
      <t>бухта 10м (температурный диапазон -30</t>
    </r>
    <r>
      <rPr>
        <vertAlign val="superscript"/>
        <sz val="8"/>
        <rFont val="Tw Cen MT Condensed"/>
        <family val="2"/>
      </rPr>
      <t>◦</t>
    </r>
    <r>
      <rPr>
        <sz val="8"/>
        <rFont val="Verdana"/>
        <family val="2"/>
        <charset val="204"/>
      </rPr>
      <t>С … +70</t>
    </r>
    <r>
      <rPr>
        <vertAlign val="superscript"/>
        <sz val="8"/>
        <rFont val="Verdana"/>
        <family val="2"/>
        <charset val="204"/>
      </rPr>
      <t>◦</t>
    </r>
    <r>
      <rPr>
        <sz val="8"/>
        <rFont val="Verdana"/>
        <family val="2"/>
        <charset val="204"/>
      </rPr>
      <t>С)           (Ø 8 mm)</t>
    </r>
  </si>
  <si>
    <r>
      <t>бухта 50м (температурный диапазон -35</t>
    </r>
    <r>
      <rPr>
        <vertAlign val="superscript"/>
        <sz val="8"/>
        <rFont val="Verdana"/>
        <family val="2"/>
        <charset val="204"/>
      </rPr>
      <t>◦</t>
    </r>
    <r>
      <rPr>
        <sz val="8"/>
        <rFont val="Verdana"/>
        <family val="2"/>
        <charset val="204"/>
      </rPr>
      <t>С … +80</t>
    </r>
    <r>
      <rPr>
        <vertAlign val="superscript"/>
        <sz val="8"/>
        <rFont val="Verdana"/>
        <family val="2"/>
        <charset val="204"/>
      </rPr>
      <t>◦</t>
    </r>
    <r>
      <rPr>
        <sz val="8"/>
        <rFont val="Verdana"/>
        <family val="2"/>
        <charset val="204"/>
      </rPr>
      <t>С)       (Ø 8 mm)</t>
    </r>
  </si>
  <si>
    <t>4 контакта, 3 м; удлинитель кабеля датчиков                    DUT-E 232/485</t>
  </si>
  <si>
    <t>4 контакта, 10 м; удлинитель кабеля  датчиков                   DUT-E 232/485</t>
  </si>
  <si>
    <t xml:space="preserve">Для соединения топливной магистрали и трубки обогревателя, упаковка 10 шт (цена за упаковку),                аналог штуцер 016 </t>
  </si>
  <si>
    <t>упаковка 20 шт (цена за упаковку),                                                        аналог Шайба CU 2026</t>
  </si>
  <si>
    <r>
      <t xml:space="preserve">Базовое исполнение:   </t>
    </r>
    <r>
      <rPr>
        <b/>
        <sz val="8"/>
        <rFont val="Verdana"/>
        <family val="2"/>
        <charset val="204"/>
      </rPr>
      <t xml:space="preserve">U12/24 L0.7 CW  </t>
    </r>
    <r>
      <rPr>
        <sz val="8"/>
        <rFont val="Verdana"/>
        <family val="2"/>
        <charset val="204"/>
      </rPr>
      <t xml:space="preserve">                                                        Под заказ: питание 5В, кабель 2 м                                              СW - изолированные провода с оголенным концом,                               CС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 xml:space="preserve">- обжатые контакты, CS - разъем        </t>
    </r>
  </si>
  <si>
    <r>
      <t xml:space="preserve">Базовое исполнение:   </t>
    </r>
    <r>
      <rPr>
        <b/>
        <sz val="8"/>
        <rFont val="Verdana"/>
        <family val="2"/>
        <charset val="204"/>
      </rPr>
      <t xml:space="preserve">U12/24 L0.7 CS  </t>
    </r>
    <r>
      <rPr>
        <sz val="8"/>
        <rFont val="Verdana"/>
        <family val="2"/>
        <charset val="204"/>
      </rPr>
      <t xml:space="preserve">                                                   Под заказ: питание 5В, кабель 2 м                                              СW - изолированные провода с оголенным концом,                           CС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 xml:space="preserve">- обжатые контакты, CS - разъем        </t>
    </r>
  </si>
  <si>
    <r>
      <t xml:space="preserve">Базовое исполнение:  </t>
    </r>
    <r>
      <rPr>
        <b/>
        <sz val="8"/>
        <rFont val="Verdana"/>
        <family val="2"/>
        <charset val="204"/>
      </rPr>
      <t xml:space="preserve">U12/24 L0.7 CS   </t>
    </r>
    <r>
      <rPr>
        <sz val="8"/>
        <rFont val="Verdana"/>
        <family val="2"/>
        <charset val="204"/>
      </rPr>
      <t xml:space="preserve">                                                 Под заказ: питание 5В, кабель 2 м                                              СW - изолированные провода с оголенным концом,                         CС</t>
    </r>
    <r>
      <rPr>
        <b/>
        <sz val="8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 xml:space="preserve">- обжатые контакты, CS - разъем        </t>
    </r>
  </si>
  <si>
    <t xml:space="preserve">для дополнительной защиты кабелей, топливопроводов. Покрыт ПВХ. Бухта 50 метров, Ø 19 мм.  </t>
  </si>
  <si>
    <t>НДС, евро</t>
  </si>
  <si>
    <t xml:space="preserve">Цена без </t>
  </si>
  <si>
    <t>монтаж DFM 100D, 250D с применением трубки                    Ø 10мм</t>
  </si>
  <si>
    <t xml:space="preserve">NozzleCrocodile                                                                                                                                        NozzleCrocodile BM    </t>
  </si>
  <si>
    <t>DUT-Е А5                              DUT-Е А10</t>
  </si>
  <si>
    <r>
      <t xml:space="preserve">Аналоговый напряжения А5 (1,5 - 4,5В)                          Аналоговый напряжения А10 (2,5 - 9В)                                   </t>
    </r>
    <r>
      <rPr>
        <b/>
        <sz val="8"/>
        <rFont val="Verdana"/>
        <family val="2"/>
        <charset val="204"/>
      </rPr>
      <t xml:space="preserve">L=  350, 500, 700 мм </t>
    </r>
    <r>
      <rPr>
        <sz val="8"/>
        <rFont val="Verdana"/>
        <family val="2"/>
        <charset val="204"/>
      </rPr>
      <t xml:space="preserve">(любая длина под заказ до 700 мм - от 500 шт в квартал)  </t>
    </r>
    <r>
      <rPr>
        <b/>
        <sz val="8"/>
        <rFont val="Verdana"/>
        <family val="2"/>
        <charset val="204"/>
      </rPr>
      <t xml:space="preserve">                                                                                                           </t>
    </r>
  </si>
  <si>
    <t xml:space="preserve">New </t>
  </si>
  <si>
    <t>DUT-Е АF</t>
  </si>
  <si>
    <t xml:space="preserve">DUT-Е 232                      </t>
  </si>
  <si>
    <t xml:space="preserve">DUT-Е 485  </t>
  </si>
  <si>
    <t xml:space="preserve">DUT-E CAN                                </t>
  </si>
  <si>
    <t>L= 250 мм (для увеличения длины DUT-E)</t>
  </si>
  <si>
    <t>L= 500 мм (для увеличения длины  DUT-E)</t>
  </si>
  <si>
    <t>L= 1000 мм (для увеличения длины DUT-E)</t>
  </si>
  <si>
    <t>S6 3SC</t>
  </si>
  <si>
    <t>S6 2SC-100</t>
  </si>
  <si>
    <t>S6 2SC-300</t>
  </si>
  <si>
    <t>S6 2SC-700</t>
  </si>
  <si>
    <t>S6 2SC-1200</t>
  </si>
  <si>
    <t>S6 SC-Mol-300</t>
  </si>
  <si>
    <t>S6 SC-Mol-700</t>
  </si>
  <si>
    <t>Удлинитель</t>
  </si>
  <si>
    <t>Удлинитель-переходник</t>
  </si>
  <si>
    <t>DUT-E SUM AF</t>
  </si>
  <si>
    <t>GNOM DDE</t>
  </si>
  <si>
    <t>GNOM DP</t>
  </si>
  <si>
    <t>MasterCAN Tool Lite</t>
  </si>
  <si>
    <t>MasterCAN Tool Pro</t>
  </si>
  <si>
    <t>MasterCAN Diagnostic</t>
  </si>
  <si>
    <t>Имитатор-анализатор CAN шины</t>
  </si>
  <si>
    <t>Кабель для датчика DDE</t>
  </si>
  <si>
    <t>Кабель для датчика DP</t>
  </si>
  <si>
    <t>Цена без НДС, евро</t>
  </si>
  <si>
    <t>1.2.</t>
  </si>
  <si>
    <t>Аксессуары к расходомерам топлива</t>
  </si>
  <si>
    <t>Расходомеры топлива</t>
  </si>
  <si>
    <t>1.</t>
  </si>
  <si>
    <t>2.</t>
  </si>
  <si>
    <t>2.1.</t>
  </si>
  <si>
    <t>Датчики уровня топлива</t>
  </si>
  <si>
    <t>2.2.</t>
  </si>
  <si>
    <t xml:space="preserve">1.1.  </t>
  </si>
  <si>
    <t>3.</t>
  </si>
  <si>
    <t>Датчики нагрузки на оси</t>
  </si>
  <si>
    <t>Аксессуары к датчикам уровня топлива</t>
  </si>
  <si>
    <t>5.</t>
  </si>
  <si>
    <t>Бесконтактные считыватели</t>
  </si>
  <si>
    <t>6.</t>
  </si>
  <si>
    <t>Проливные установки и аксессуары к ним</t>
  </si>
  <si>
    <t>7.</t>
  </si>
  <si>
    <t>Интерфейсы данных автомобиля</t>
  </si>
  <si>
    <t>Суммирование объема топлива от двух и более             DUT-E AF.</t>
  </si>
  <si>
    <t>Шлюз диагностический</t>
  </si>
  <si>
    <t>Чтение данных из цифровых шин автомобилей, подготовка информации для телематической системы, диагностика электронных блоков по CAN и K-Line. Входной-выходной интерфейсы как у MasterCAN CC.</t>
  </si>
  <si>
    <t>для установки датчика уровня топлива DUT-E в бак. Новый фильтр-сетка: защищает от воды и грязи.</t>
  </si>
  <si>
    <t xml:space="preserve">для  тестирования оборудования и программного обеспечения, работающего с шиной CAN, шиной S6. Только чтение данных  с ТС. Стандарт J1939 </t>
  </si>
  <si>
    <t xml:space="preserve">для создания, отладки и тестирования оборудования и программного обеспечения, работающего с шиной CAN, шиной S6. Чтение и транслирование данных в шину. Стандарт J1939 </t>
  </si>
  <si>
    <t xml:space="preserve">М14, с отверстием под пломбировку, кол-во в упаковке - 10 шт (цена за упаковку)    </t>
  </si>
  <si>
    <t>для настройки и калибровки DUT-Е 232, DUT-Е 485, DUT-E CAN, DUT-E AF</t>
  </si>
  <si>
    <t>GMM-06</t>
  </si>
  <si>
    <t>4.</t>
  </si>
  <si>
    <r>
      <t>Аналогово-частотный (1 - 9В)(500-1500Гц)</t>
    </r>
    <r>
      <rPr>
        <b/>
        <sz val="8"/>
        <color indexed="52"/>
        <rFont val="Verdana"/>
        <family val="2"/>
        <charset val="204"/>
      </rPr>
      <t xml:space="preserve"> </t>
    </r>
    <r>
      <rPr>
        <sz val="8"/>
        <rFont val="Verdana"/>
        <family val="2"/>
        <charset val="204"/>
      </rPr>
      <t xml:space="preserve">                </t>
    </r>
    <r>
      <rPr>
        <b/>
        <sz val="8"/>
        <color indexed="53"/>
        <rFont val="Verdana"/>
        <family val="2"/>
        <charset val="204"/>
      </rPr>
      <t xml:space="preserve">                                                         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 xml:space="preserve">L= 350, 700, 1000 мм </t>
    </r>
    <r>
      <rPr>
        <sz val="8"/>
        <rFont val="Verdana"/>
        <family val="2"/>
        <charset val="204"/>
      </rPr>
      <t xml:space="preserve">(любая длина под заказ  до 1400 мм - от 500 шт в квартал) </t>
    </r>
  </si>
  <si>
    <r>
      <t xml:space="preserve">Цифровой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8"/>
        <rFont val="Verdana"/>
        <family val="2"/>
        <charset val="204"/>
      </rPr>
      <t xml:space="preserve">  L= 350, 700, 1000 мм </t>
    </r>
    <r>
      <rPr>
        <sz val="8"/>
        <rFont val="Verdana"/>
        <family val="2"/>
        <charset val="204"/>
      </rPr>
      <t>(любая длина до 1400 мм  под заказ - от 100 шт в квартал)</t>
    </r>
  </si>
  <si>
    <r>
      <t xml:space="preserve">CAN -  (кабель приобретается отдельно)                                                                               </t>
    </r>
    <r>
      <rPr>
        <b/>
        <sz val="8"/>
        <rFont val="Verdana"/>
        <family val="2"/>
        <charset val="204"/>
      </rPr>
      <t xml:space="preserve">   L= 350, 700, 1000 мм </t>
    </r>
    <r>
      <rPr>
        <sz val="8"/>
        <rFont val="Verdana"/>
        <family val="2"/>
        <charset val="204"/>
      </rPr>
      <t>(любая длина до 1400 мм  под заказ - от 100 шт в квартал)</t>
    </r>
  </si>
  <si>
    <t>Курс</t>
  </si>
  <si>
    <t>Цена без НДС, в BYR</t>
  </si>
  <si>
    <t>Цена без НДС,  в BYR</t>
  </si>
  <si>
    <t>НДС, в BYR</t>
  </si>
  <si>
    <t>GNOM MK DDE2</t>
  </si>
  <si>
    <t>GNOM MK DP</t>
  </si>
  <si>
    <t>TS-01</t>
  </si>
  <si>
    <t>Термодатчик</t>
  </si>
  <si>
    <r>
      <t>аналоговый выход 0-9В, -40…+125</t>
    </r>
    <r>
      <rPr>
        <sz val="8"/>
        <rFont val="Calibri"/>
        <family val="2"/>
        <charset val="204"/>
      </rPr>
      <t>°</t>
    </r>
    <r>
      <rPr>
        <sz val="8"/>
        <rFont val="Verdana"/>
        <family val="2"/>
        <charset val="204"/>
      </rPr>
      <t>С</t>
    </r>
  </si>
  <si>
    <t>НДС,  в BYR</t>
  </si>
  <si>
    <t>DFM i</t>
  </si>
  <si>
    <t>Деаэратор</t>
  </si>
  <si>
    <t>для избавления от пены и воздуха в потоке топлива 250 л/ч</t>
  </si>
  <si>
    <t>HC 10-16</t>
  </si>
  <si>
    <t>DFM DA 250</t>
  </si>
  <si>
    <t>NA 1/4-14</t>
  </si>
  <si>
    <t>Штуцер-переходник</t>
  </si>
  <si>
    <t>переходник с дюймовой резьбы на милимметровую. Для деаэратора</t>
  </si>
  <si>
    <t>IPC DFM</t>
  </si>
  <si>
    <t>Номерной сертификат DFM</t>
  </si>
  <si>
    <t>сертификат российского речного регистра на каждый расходомер</t>
  </si>
  <si>
    <r>
      <t xml:space="preserve"> </t>
    </r>
    <r>
      <rPr>
        <b/>
        <sz val="11"/>
        <rFont val="Verdana"/>
        <family val="2"/>
        <charset val="204"/>
      </rPr>
      <t xml:space="preserve">1.   </t>
    </r>
    <r>
      <rPr>
        <b/>
        <sz val="9"/>
        <rFont val="Verdana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www.technoton.by                                                                         </t>
    </r>
  </si>
  <si>
    <r>
      <rPr>
        <b/>
        <sz val="8"/>
        <rFont val="Verdana"/>
        <family val="2"/>
        <charset val="204"/>
      </rPr>
      <t xml:space="preserve">Расходомер без дисплея.
</t>
    </r>
    <r>
      <rPr>
        <sz val="8"/>
        <rFont val="Verdana"/>
        <family val="2"/>
        <charset val="204"/>
      </rPr>
      <t xml:space="preserve"> 
Вид выходного сигнала: 
</t>
    </r>
    <r>
      <rPr>
        <b/>
        <sz val="8"/>
        <rFont val="Verdana"/>
        <family val="2"/>
        <charset val="204"/>
      </rPr>
      <t>P</t>
    </r>
    <r>
      <rPr>
        <sz val="8"/>
        <rFont val="Verdana"/>
        <family val="2"/>
        <charset val="204"/>
      </rPr>
      <t xml:space="preserve"> - ненормированный импульс; 
</t>
    </r>
    <r>
      <rPr>
        <b/>
        <sz val="8"/>
        <rFont val="Verdana"/>
        <family val="2"/>
        <charset val="204"/>
      </rPr>
      <t xml:space="preserve">K </t>
    </r>
    <r>
      <rPr>
        <sz val="8"/>
        <rFont val="Verdana"/>
        <family val="2"/>
        <charset val="204"/>
      </rPr>
      <t xml:space="preserve">- нормированный импульс;
</t>
    </r>
    <r>
      <rPr>
        <b/>
        <sz val="8"/>
        <rFont val="Verdana"/>
        <family val="2"/>
        <charset val="204"/>
      </rPr>
      <t>232</t>
    </r>
    <r>
      <rPr>
        <sz val="8"/>
        <rFont val="Verdana"/>
        <family val="2"/>
        <charset val="204"/>
      </rPr>
      <t xml:space="preserve"> - интерфейс RS-232;
</t>
    </r>
    <r>
      <rPr>
        <b/>
        <sz val="8"/>
        <rFont val="Verdana"/>
        <family val="2"/>
        <charset val="204"/>
      </rPr>
      <t>485</t>
    </r>
    <r>
      <rPr>
        <sz val="8"/>
        <rFont val="Verdana"/>
        <family val="2"/>
        <charset val="204"/>
      </rPr>
      <t xml:space="preserve"> - интерфейс RS-485;
</t>
    </r>
    <r>
      <rPr>
        <b/>
        <sz val="8"/>
        <rFont val="Verdana"/>
        <family val="2"/>
        <charset val="204"/>
      </rPr>
      <t>CAN</t>
    </r>
    <r>
      <rPr>
        <sz val="8"/>
        <rFont val="Verdana"/>
        <family val="2"/>
        <charset val="204"/>
      </rPr>
      <t xml:space="preserve"> - интерфейс CAN 2.0B</t>
    </r>
  </si>
  <si>
    <t>BST</t>
  </si>
  <si>
    <t>Скотч с логотипом</t>
  </si>
  <si>
    <t>скотч с логотипом Technoton</t>
  </si>
  <si>
    <r>
      <rPr>
        <b/>
        <sz val="8"/>
        <rFont val="Verdana"/>
        <family val="2"/>
        <charset val="204"/>
      </rPr>
      <t xml:space="preserve">Расходомер с дисплеем. </t>
    </r>
    <r>
      <rPr>
        <sz val="8"/>
        <rFont val="Verdana"/>
        <family val="2"/>
        <charset val="204"/>
      </rPr>
      <t xml:space="preserve">
Вид выходного сигнала: 
</t>
    </r>
    <r>
      <rPr>
        <b/>
        <sz val="8"/>
        <rFont val="Verdana"/>
        <family val="2"/>
        <charset val="204"/>
      </rPr>
      <t>K</t>
    </r>
    <r>
      <rPr>
        <sz val="8"/>
        <rFont val="Verdana"/>
        <family val="2"/>
        <charset val="204"/>
      </rPr>
      <t xml:space="preserve"> - нормированный импульс;
</t>
    </r>
    <r>
      <rPr>
        <b/>
        <sz val="8"/>
        <rFont val="Verdana"/>
        <family val="2"/>
        <charset val="204"/>
      </rPr>
      <t>232</t>
    </r>
    <r>
      <rPr>
        <sz val="8"/>
        <rFont val="Verdana"/>
        <family val="2"/>
        <charset val="204"/>
      </rPr>
      <t xml:space="preserve"> - интерфейс RS-232;
</t>
    </r>
    <r>
      <rPr>
        <b/>
        <sz val="8"/>
        <rFont val="Verdana"/>
        <family val="2"/>
        <charset val="204"/>
      </rPr>
      <t>485</t>
    </r>
    <r>
      <rPr>
        <sz val="8"/>
        <rFont val="Verdana"/>
        <family val="2"/>
        <charset val="204"/>
      </rPr>
      <t xml:space="preserve"> - интерфейс RS-485;
</t>
    </r>
    <r>
      <rPr>
        <b/>
        <sz val="8"/>
        <rFont val="Verdana"/>
        <family val="2"/>
        <charset val="204"/>
      </rPr>
      <t xml:space="preserve">CAN </t>
    </r>
    <r>
      <rPr>
        <sz val="8"/>
        <rFont val="Verdana"/>
        <family val="2"/>
        <charset val="204"/>
      </rPr>
      <t>- интерфейс CAN 2.0B</t>
    </r>
  </si>
  <si>
    <r>
      <rPr>
        <b/>
        <sz val="8"/>
        <rFont val="Verdana"/>
        <family val="2"/>
        <charset val="204"/>
      </rPr>
      <t>Автономный расходомер с дисплеем</t>
    </r>
    <r>
      <rPr>
        <sz val="8"/>
        <rFont val="Verdana"/>
        <family val="2"/>
        <charset val="204"/>
      </rPr>
      <t xml:space="preserve">
(расход топлива)</t>
    </r>
  </si>
  <si>
    <r>
      <rPr>
        <b/>
        <sz val="8"/>
        <rFont val="Verdana"/>
        <family val="2"/>
        <charset val="204"/>
      </rPr>
      <t>Автономный</t>
    </r>
    <r>
      <rPr>
        <sz val="8"/>
        <rFont val="Verdana"/>
        <family val="2"/>
        <charset val="204"/>
      </rPr>
      <t xml:space="preserve"> </t>
    </r>
    <r>
      <rPr>
        <b/>
        <sz val="8"/>
        <rFont val="Verdana"/>
        <family val="2"/>
        <charset val="204"/>
      </rPr>
      <t>расходомер с дисплеем</t>
    </r>
    <r>
      <rPr>
        <sz val="8"/>
        <rFont val="Verdana"/>
        <family val="2"/>
        <charset val="204"/>
      </rPr>
      <t xml:space="preserve"> 
(расход топлива + время работы двигателя)</t>
    </r>
  </si>
  <si>
    <t>DFM 250  (AK, A232, A485, ACAN)</t>
  </si>
  <si>
    <t>DFM 500  (AK, A232, A485, ACAN)</t>
  </si>
  <si>
    <t>DFM 50 (CK, C232, C485, CCAN)</t>
  </si>
  <si>
    <t>DFM 100 (CK, C232, C485, CCAN)</t>
  </si>
  <si>
    <t>DFM 250 (CK, C232, C485, CCAN)</t>
  </si>
  <si>
    <t>DFM 500 (CK, C232, C485, CCAN)</t>
  </si>
  <si>
    <t>DFM 100 (D, D232, D485, DCAN)</t>
  </si>
  <si>
    <t>DFM 250 (D, D232, D485, DCAN)</t>
  </si>
  <si>
    <t>DFM 500 (D, D232, D485, DCAN)</t>
  </si>
  <si>
    <t>Аксессуары общие</t>
  </si>
  <si>
    <t>DFM 50 (AK,A232,A485,ACAN)</t>
  </si>
  <si>
    <t>DFM 100  (AK,A232,A485,ACAN)</t>
  </si>
  <si>
    <r>
      <rPr>
        <b/>
        <sz val="8"/>
        <rFont val="Verdana"/>
        <family val="2"/>
        <charset val="204"/>
      </rPr>
      <t xml:space="preserve">Дифференциальный расходомер.
 </t>
    </r>
    <r>
      <rPr>
        <sz val="8"/>
        <rFont val="Verdana"/>
        <family val="2"/>
        <charset val="204"/>
      </rPr>
      <t xml:space="preserve">
Вид выходного сигнала: 
</t>
    </r>
    <r>
      <rPr>
        <b/>
        <sz val="8"/>
        <rFont val="Verdana"/>
        <family val="2"/>
        <charset val="204"/>
      </rPr>
      <t>D</t>
    </r>
    <r>
      <rPr>
        <sz val="8"/>
        <rFont val="Verdana"/>
        <family val="2"/>
        <charset val="204"/>
      </rPr>
      <t xml:space="preserve"> - нормированный импульс;
</t>
    </r>
    <r>
      <rPr>
        <b/>
        <sz val="8"/>
        <rFont val="Verdana"/>
        <family val="2"/>
        <charset val="204"/>
      </rPr>
      <t>D232</t>
    </r>
    <r>
      <rPr>
        <sz val="8"/>
        <rFont val="Verdana"/>
        <family val="2"/>
        <charset val="204"/>
      </rPr>
      <t xml:space="preserve"> - интерфейс RS-232;
</t>
    </r>
    <r>
      <rPr>
        <b/>
        <sz val="8"/>
        <rFont val="Verdana"/>
        <family val="2"/>
        <charset val="204"/>
      </rPr>
      <t xml:space="preserve">D485 </t>
    </r>
    <r>
      <rPr>
        <sz val="8"/>
        <rFont val="Verdana"/>
        <family val="2"/>
        <charset val="204"/>
      </rPr>
      <t xml:space="preserve">- интерфейс RS-485;
</t>
    </r>
    <r>
      <rPr>
        <b/>
        <sz val="8"/>
        <rFont val="Verdana"/>
        <family val="2"/>
        <charset val="204"/>
      </rPr>
      <t>DCAN</t>
    </r>
    <r>
      <rPr>
        <sz val="8"/>
        <rFont val="Verdana"/>
        <family val="2"/>
        <charset val="204"/>
      </rPr>
      <t xml:space="preserve"> - интерфейс CAN 2.0B</t>
    </r>
  </si>
  <si>
    <t xml:space="preserve">для DUT-E А5, DUT-E A10, DFM AP, DFM CK, DFM АК, DFM D (7,5 м, 3 контакта). Входит в комплект перечисленных датчиков                                           </t>
  </si>
  <si>
    <t xml:space="preserve">удлинитель кабеля Cable 076-01, для DUT-E А5, DUT-E A10, DFM AP, DFM CK, DFM АК, DFM D  (3 м, 3 контакта).                                       </t>
  </si>
  <si>
    <t>для подключения датчиков DUT-E и DFM с интерфейсами CAN/S6 к телематическим терминалам, 7 м; 2 встроенных терминальных резистора</t>
  </si>
  <si>
    <t>для подключения датчиков DUT-E и DFM с интерфейсами CAN/S6 к телематическим терминалам со входом Molex, 3 м</t>
  </si>
  <si>
    <t>для подключения датчиков DUT-E и DFM с интерфейсами CAN/S6 к телематическим терминалам со входом Molex, 7 м</t>
  </si>
  <si>
    <t xml:space="preserve">для разветвления/соединения телематической шины  и для подключения датчиков DUT-E и DFM с интерфейсами CAN/S6 </t>
  </si>
  <si>
    <t>для подключения датчиков DUT-E и DFM с интерфейсами CAN/S6 , 1 м</t>
  </si>
  <si>
    <t xml:space="preserve">для подключения датчиков DUT-E и DFM с интерфейсами CAN/S6,  3 м </t>
  </si>
  <si>
    <t>для подключения датчиков DUT-E и DFM с интерфейсами CAN/S6, 7 м</t>
  </si>
  <si>
    <t>для подключения датчиков DUT-E и DFM с интерфейсами CAN/S6 ,12 м</t>
  </si>
  <si>
    <t>Кабельная система S6</t>
  </si>
  <si>
    <t>8.</t>
  </si>
  <si>
    <t>4.  Датчики нагрузки на оси</t>
  </si>
  <si>
    <t>5.                                                    Бесконтактные считыватели</t>
  </si>
  <si>
    <t>6.  Проливные установки и аксессуары к ним</t>
  </si>
  <si>
    <t>7.   Аксессуары общие</t>
  </si>
  <si>
    <t>8.                                                                        Интерфейсы данных автомобиля                                                      www.mastercan.com</t>
  </si>
  <si>
    <r>
      <t>3. Кабельная система  </t>
    </r>
    <r>
      <rPr>
        <b/>
        <sz val="9"/>
        <rFont val="Lucida Sans"/>
        <family val="2"/>
      </rPr>
      <t xml:space="preserve">                                                                                                                                                </t>
    </r>
  </si>
  <si>
    <t>розница</t>
  </si>
  <si>
    <t>Цены с НДС</t>
  </si>
  <si>
    <t>3605800@mail.ru</t>
  </si>
  <si>
    <t>Тел/факс +7(343) 360 58 00</t>
  </si>
  <si>
    <r>
      <t xml:space="preserve">Действует с 24 августа  2015 г                                                     </t>
    </r>
    <r>
      <rPr>
        <sz val="9"/>
        <rFont val="Verdana"/>
        <family val="2"/>
        <charset val="204"/>
      </rPr>
      <t xml:space="preserve"> </t>
    </r>
  </si>
  <si>
    <t>Цена с НДС</t>
  </si>
  <si>
    <t xml:space="preserve">         Цены с НДС</t>
  </si>
</sst>
</file>

<file path=xl/styles.xml><?xml version="1.0" encoding="utf-8"?>
<styleSheet xmlns="http://schemas.openxmlformats.org/spreadsheetml/2006/main">
  <numFmts count="2">
    <numFmt numFmtId="164" formatCode="#,##0.00_р_."/>
    <numFmt numFmtId="165" formatCode="#,##0.0"/>
  </numFmts>
  <fonts count="31">
    <font>
      <sz val="10"/>
      <name val="Arial Cyr"/>
      <charset val="204"/>
    </font>
    <font>
      <sz val="8"/>
      <name val="Arial Cyr"/>
      <charset val="204"/>
    </font>
    <font>
      <u/>
      <sz val="10"/>
      <color indexed="12"/>
      <name val="Arial Cyr"/>
      <charset val="204"/>
    </font>
    <font>
      <b/>
      <sz val="12"/>
      <name val="Arial"/>
      <family val="2"/>
      <charset val="204"/>
    </font>
    <font>
      <b/>
      <sz val="10"/>
      <name val="Verdana"/>
      <family val="2"/>
      <charset val="204"/>
    </font>
    <font>
      <b/>
      <sz val="8"/>
      <name val="Verdana"/>
      <family val="2"/>
      <charset val="204"/>
    </font>
    <font>
      <sz val="8"/>
      <name val="Verdana"/>
      <family val="2"/>
      <charset val="204"/>
    </font>
    <font>
      <sz val="8"/>
      <name val="Arial"/>
      <family val="2"/>
      <charset val="204"/>
    </font>
    <font>
      <sz val="10"/>
      <name val="Verdana"/>
      <family val="2"/>
      <charset val="204"/>
    </font>
    <font>
      <b/>
      <sz val="16"/>
      <name val="Verdana"/>
      <family val="2"/>
      <charset val="204"/>
    </font>
    <font>
      <b/>
      <sz val="11"/>
      <name val="Verdana"/>
      <family val="2"/>
      <charset val="204"/>
    </font>
    <font>
      <b/>
      <sz val="9"/>
      <name val="Verdana"/>
      <family val="2"/>
      <charset val="204"/>
    </font>
    <font>
      <sz val="9"/>
      <name val="Verdana"/>
      <family val="2"/>
      <charset val="204"/>
    </font>
    <font>
      <b/>
      <sz val="6"/>
      <color indexed="10"/>
      <name val="Verdana"/>
      <family val="2"/>
      <charset val="204"/>
    </font>
    <font>
      <sz val="22"/>
      <color indexed="10"/>
      <name val="Arial Cyr"/>
      <charset val="204"/>
    </font>
    <font>
      <b/>
      <sz val="14"/>
      <color indexed="10"/>
      <name val="Arial Cyr"/>
      <charset val="204"/>
    </font>
    <font>
      <b/>
      <sz val="9"/>
      <name val="Lucida Sans"/>
      <family val="2"/>
    </font>
    <font>
      <vertAlign val="superscript"/>
      <sz val="8"/>
      <name val="Tw Cen MT Condensed"/>
      <family val="2"/>
    </font>
    <font>
      <vertAlign val="superscript"/>
      <sz val="8"/>
      <name val="Verdana"/>
      <family val="2"/>
      <charset val="204"/>
    </font>
    <font>
      <sz val="10"/>
      <name val="Calibri"/>
      <family val="2"/>
      <charset val="204"/>
    </font>
    <font>
      <b/>
      <sz val="12"/>
      <color indexed="10"/>
      <name val="Arial"/>
      <family val="2"/>
      <charset val="204"/>
    </font>
    <font>
      <b/>
      <sz val="8"/>
      <color indexed="53"/>
      <name val="Verdana"/>
      <family val="2"/>
      <charset val="204"/>
    </font>
    <font>
      <b/>
      <sz val="12"/>
      <color indexed="10"/>
      <name val="Arial"/>
      <family val="2"/>
      <charset val="204"/>
    </font>
    <font>
      <b/>
      <sz val="8"/>
      <color indexed="52"/>
      <name val="Verdana"/>
      <family val="2"/>
      <charset val="204"/>
    </font>
    <font>
      <b/>
      <sz val="7"/>
      <color indexed="10"/>
      <name val="Verdana"/>
      <family val="2"/>
      <charset val="204"/>
    </font>
    <font>
      <sz val="12"/>
      <name val="Verdana"/>
      <family val="2"/>
      <charset val="204"/>
    </font>
    <font>
      <u/>
      <sz val="12"/>
      <color indexed="12"/>
      <name val="Verdana"/>
      <family val="2"/>
      <charset val="204"/>
    </font>
    <font>
      <sz val="8"/>
      <name val="Calibri"/>
      <family val="2"/>
      <charset val="204"/>
    </font>
    <font>
      <u/>
      <sz val="12"/>
      <color indexed="48"/>
      <name val="Verdana"/>
      <family val="2"/>
      <charset val="204"/>
    </font>
    <font>
      <b/>
      <sz val="10"/>
      <name val="Arial Cyr"/>
      <charset val="204"/>
    </font>
    <font>
      <b/>
      <sz val="22"/>
      <color indexed="10"/>
      <name val="Arial Cyr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95">
    <xf numFmtId="0" fontId="0" fillId="0" borderId="0" xfId="0"/>
    <xf numFmtId="0" fontId="6" fillId="0" borderId="1" xfId="0" applyFont="1" applyBorder="1" applyAlignment="1">
      <alignment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right" vertical="center"/>
    </xf>
    <xf numFmtId="0" fontId="6" fillId="0" borderId="0" xfId="0" applyFont="1" applyBorder="1" applyAlignment="1">
      <alignment horizontal="left" vertical="center" wrapText="1"/>
    </xf>
    <xf numFmtId="3" fontId="6" fillId="0" borderId="0" xfId="0" applyNumberFormat="1" applyFont="1" applyBorder="1" applyAlignment="1">
      <alignment horizontal="righ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0" xfId="0" applyFont="1"/>
    <xf numFmtId="0" fontId="8" fillId="0" borderId="0" xfId="0" applyFont="1" applyAlignment="1">
      <alignment horizontal="right"/>
    </xf>
    <xf numFmtId="0" fontId="9" fillId="0" borderId="0" xfId="0" applyFont="1"/>
    <xf numFmtId="0" fontId="12" fillId="0" borderId="0" xfId="0" applyFont="1"/>
    <xf numFmtId="0" fontId="11" fillId="0" borderId="0" xfId="0" applyFont="1"/>
    <xf numFmtId="0" fontId="13" fillId="0" borderId="0" xfId="0" applyFont="1" applyAlignment="1">
      <alignment horizontal="right" vertical="center"/>
    </xf>
    <xf numFmtId="0" fontId="0" fillId="0" borderId="0" xfId="0" applyBorder="1"/>
    <xf numFmtId="0" fontId="6" fillId="0" borderId="0" xfId="0" applyFont="1" applyBorder="1" applyAlignment="1">
      <alignment vertical="center" wrapText="1"/>
    </xf>
    <xf numFmtId="0" fontId="0" fillId="0" borderId="0" xfId="0" applyBorder="1" applyAlignment="1">
      <alignment horizontal="left" vertical="center" wrapText="1"/>
    </xf>
    <xf numFmtId="0" fontId="6" fillId="0" borderId="3" xfId="0" applyFont="1" applyBorder="1" applyAlignment="1">
      <alignment horizontal="left"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/>
    </xf>
    <xf numFmtId="0" fontId="6" fillId="0" borderId="5" xfId="0" applyFont="1" applyFill="1" applyBorder="1" applyAlignment="1">
      <alignment vertical="center" wrapText="1"/>
    </xf>
    <xf numFmtId="49" fontId="12" fillId="0" borderId="0" xfId="1" applyNumberFormat="1" applyFont="1" applyAlignment="1" applyProtection="1"/>
    <xf numFmtId="0" fontId="12" fillId="0" borderId="0" xfId="0" applyFont="1" applyAlignment="1">
      <alignment horizontal="right"/>
    </xf>
    <xf numFmtId="0" fontId="6" fillId="0" borderId="6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left" vertical="center" wrapText="1"/>
    </xf>
    <xf numFmtId="0" fontId="0" fillId="0" borderId="0" xfId="0" applyAlignment="1">
      <alignment horizontal="right"/>
    </xf>
    <xf numFmtId="0" fontId="3" fillId="0" borderId="0" xfId="0" applyFont="1" applyBorder="1" applyAlignment="1">
      <alignment horizontal="right"/>
    </xf>
    <xf numFmtId="0" fontId="22" fillId="0" borderId="0" xfId="0" applyFont="1" applyAlignment="1">
      <alignment horizontal="right"/>
    </xf>
    <xf numFmtId="0" fontId="6" fillId="0" borderId="4" xfId="0" applyFont="1" applyFill="1" applyBorder="1" applyAlignment="1">
      <alignment horizontal="left" vertical="center" wrapText="1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6" fillId="0" borderId="7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left" vertical="center" wrapText="1"/>
    </xf>
    <xf numFmtId="0" fontId="6" fillId="0" borderId="10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8" fillId="0" borderId="0" xfId="0" applyFont="1" applyAlignment="1">
      <alignment horizontal="right" vertical="center"/>
    </xf>
    <xf numFmtId="0" fontId="8" fillId="0" borderId="0" xfId="0" applyFont="1" applyAlignment="1">
      <alignment vertical="center"/>
    </xf>
    <xf numFmtId="0" fontId="0" fillId="0" borderId="5" xfId="0" applyBorder="1"/>
    <xf numFmtId="0" fontId="0" fillId="0" borderId="11" xfId="0" applyBorder="1"/>
    <xf numFmtId="0" fontId="0" fillId="0" borderId="12" xfId="0" applyBorder="1"/>
    <xf numFmtId="0" fontId="0" fillId="0" borderId="1" xfId="0" applyBorder="1"/>
    <xf numFmtId="0" fontId="0" fillId="0" borderId="4" xfId="0" applyBorder="1"/>
    <xf numFmtId="0" fontId="22" fillId="0" borderId="0" xfId="0" applyFont="1" applyFill="1" applyBorder="1" applyAlignment="1">
      <alignment horizontal="right" vertical="center"/>
    </xf>
    <xf numFmtId="0" fontId="6" fillId="0" borderId="13" xfId="0" applyFont="1" applyFill="1" applyBorder="1" applyAlignment="1">
      <alignment horizontal="left" vertical="center" wrapText="1"/>
    </xf>
    <xf numFmtId="0" fontId="0" fillId="0" borderId="1" xfId="0" applyFill="1" applyBorder="1"/>
    <xf numFmtId="0" fontId="6" fillId="0" borderId="5" xfId="0" applyFont="1" applyBorder="1" applyAlignment="1">
      <alignment horizontal="left" vertical="center" wrapText="1"/>
    </xf>
    <xf numFmtId="0" fontId="6" fillId="0" borderId="6" xfId="0" applyFont="1" applyFill="1" applyBorder="1" applyAlignment="1">
      <alignment horizontal="left" vertical="center" wrapText="1"/>
    </xf>
    <xf numFmtId="0" fontId="0" fillId="0" borderId="11" xfId="0" applyFill="1" applyBorder="1"/>
    <xf numFmtId="0" fontId="0" fillId="0" borderId="14" xfId="0" applyFill="1" applyBorder="1"/>
    <xf numFmtId="0" fontId="13" fillId="0" borderId="0" xfId="0" applyNumberFormat="1" applyFont="1" applyFill="1" applyBorder="1" applyAlignment="1">
      <alignment horizontal="right" vertical="center"/>
    </xf>
    <xf numFmtId="0" fontId="5" fillId="0" borderId="15" xfId="0" applyFont="1" applyBorder="1" applyAlignment="1">
      <alignment horizontal="left" vertical="center"/>
    </xf>
    <xf numFmtId="0" fontId="19" fillId="0" borderId="0" xfId="0" applyFont="1" applyAlignment="1">
      <alignment vertical="center"/>
    </xf>
    <xf numFmtId="0" fontId="6" fillId="0" borderId="14" xfId="0" applyFont="1" applyFill="1" applyBorder="1" applyAlignment="1">
      <alignment vertical="center" wrapText="1"/>
    </xf>
    <xf numFmtId="0" fontId="20" fillId="0" borderId="0" xfId="0" applyNumberFormat="1" applyFont="1" applyFill="1" applyBorder="1" applyAlignment="1">
      <alignment horizontal="right" vertical="center"/>
    </xf>
    <xf numFmtId="0" fontId="13" fillId="0" borderId="0" xfId="0" applyFont="1" applyFill="1" applyAlignment="1">
      <alignment horizontal="right" vertical="center"/>
    </xf>
    <xf numFmtId="0" fontId="0" fillId="0" borderId="1" xfId="0" applyFill="1" applyBorder="1" applyAlignment="1">
      <alignment horizontal="center"/>
    </xf>
    <xf numFmtId="0" fontId="0" fillId="0" borderId="16" xfId="0" applyFill="1" applyBorder="1"/>
    <xf numFmtId="0" fontId="6" fillId="0" borderId="17" xfId="0" applyFont="1" applyBorder="1" applyAlignment="1">
      <alignment vertical="center" wrapText="1"/>
    </xf>
    <xf numFmtId="0" fontId="6" fillId="0" borderId="17" xfId="0" applyFont="1" applyFill="1" applyBorder="1" applyAlignment="1">
      <alignment horizontal="left"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8" xfId="0" applyFont="1" applyFill="1" applyBorder="1" applyAlignment="1">
      <alignment horizontal="left" vertical="center" wrapText="1"/>
    </xf>
    <xf numFmtId="0" fontId="6" fillId="0" borderId="19" xfId="0" applyFont="1" applyFill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0" fillId="0" borderId="1" xfId="0" applyFill="1" applyBorder="1" applyAlignment="1">
      <alignment vertical="center"/>
    </xf>
    <xf numFmtId="0" fontId="6" fillId="0" borderId="20" xfId="0" applyFont="1" applyFill="1" applyBorder="1" applyAlignment="1">
      <alignment horizontal="left" vertical="center" wrapText="1"/>
    </xf>
    <xf numFmtId="0" fontId="0" fillId="0" borderId="7" xfId="0" applyFill="1" applyBorder="1"/>
    <xf numFmtId="0" fontId="0" fillId="0" borderId="4" xfId="0" applyFill="1" applyBorder="1" applyAlignment="1">
      <alignment horizontal="center"/>
    </xf>
    <xf numFmtId="0" fontId="6" fillId="0" borderId="14" xfId="0" applyFont="1" applyFill="1" applyBorder="1" applyAlignment="1">
      <alignment horizontal="left" vertical="center" wrapText="1"/>
    </xf>
    <xf numFmtId="0" fontId="6" fillId="0" borderId="12" xfId="0" applyFont="1" applyBorder="1" applyAlignment="1">
      <alignment vertical="center" wrapText="1"/>
    </xf>
    <xf numFmtId="0" fontId="6" fillId="0" borderId="12" xfId="0" applyFont="1" applyBorder="1" applyAlignment="1">
      <alignment vertical="center"/>
    </xf>
    <xf numFmtId="0" fontId="0" fillId="0" borderId="4" xfId="0" applyFill="1" applyBorder="1"/>
    <xf numFmtId="0" fontId="0" fillId="0" borderId="5" xfId="0" applyFill="1" applyBorder="1"/>
    <xf numFmtId="0" fontId="6" fillId="0" borderId="21" xfId="0" applyFont="1" applyFill="1" applyBorder="1" applyAlignment="1">
      <alignment horizontal="left" vertical="center" wrapText="1"/>
    </xf>
    <xf numFmtId="0" fontId="6" fillId="0" borderId="22" xfId="0" applyFont="1" applyFill="1" applyBorder="1" applyAlignment="1">
      <alignment horizontal="left" vertical="center" wrapText="1"/>
    </xf>
    <xf numFmtId="0" fontId="6" fillId="0" borderId="23" xfId="0" applyFont="1" applyFill="1" applyBorder="1" applyAlignment="1">
      <alignment horizontal="left" vertical="center" wrapText="1"/>
    </xf>
    <xf numFmtId="0" fontId="6" fillId="0" borderId="11" xfId="0" applyFont="1" applyFill="1" applyBorder="1" applyAlignment="1">
      <alignment horizontal="left" vertical="center" wrapText="1"/>
    </xf>
    <xf numFmtId="3" fontId="6" fillId="0" borderId="24" xfId="0" applyNumberFormat="1" applyFont="1" applyFill="1" applyBorder="1" applyAlignment="1">
      <alignment horizontal="center" vertical="center" wrapText="1"/>
    </xf>
    <xf numFmtId="3" fontId="6" fillId="0" borderId="25" xfId="0" applyNumberFormat="1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vertical="center"/>
    </xf>
    <xf numFmtId="0" fontId="15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6" fillId="0" borderId="26" xfId="0" applyFont="1" applyBorder="1" applyAlignment="1">
      <alignment horizontal="left" vertical="center" wrapText="1"/>
    </xf>
    <xf numFmtId="0" fontId="6" fillId="0" borderId="27" xfId="0" applyFont="1" applyFill="1" applyBorder="1" applyAlignment="1">
      <alignment horizontal="left" vertical="center" wrapText="1"/>
    </xf>
    <xf numFmtId="0" fontId="0" fillId="0" borderId="12" xfId="0" applyFill="1" applyBorder="1"/>
    <xf numFmtId="0" fontId="5" fillId="0" borderId="28" xfId="0" applyFont="1" applyBorder="1" applyAlignment="1">
      <alignment horizontal="left" vertical="center" wrapText="1"/>
    </xf>
    <xf numFmtId="0" fontId="0" fillId="0" borderId="29" xfId="0" applyFill="1" applyBorder="1"/>
    <xf numFmtId="0" fontId="24" fillId="0" borderId="0" xfId="0" applyFont="1" applyFill="1" applyBorder="1" applyAlignment="1">
      <alignment horizontal="right" vertical="center" wrapText="1"/>
    </xf>
    <xf numFmtId="0" fontId="0" fillId="0" borderId="0" xfId="0" applyBorder="1" applyAlignment="1">
      <alignment horizontal="right"/>
    </xf>
    <xf numFmtId="0" fontId="13" fillId="0" borderId="0" xfId="0" applyFont="1" applyFill="1" applyBorder="1" applyAlignment="1">
      <alignment horizontal="right" vertical="center" wrapText="1"/>
    </xf>
    <xf numFmtId="0" fontId="0" fillId="0" borderId="0" xfId="0" applyFill="1" applyAlignment="1">
      <alignment horizontal="right"/>
    </xf>
    <xf numFmtId="0" fontId="14" fillId="0" borderId="0" xfId="0" applyFont="1" applyBorder="1" applyAlignment="1">
      <alignment vertical="center"/>
    </xf>
    <xf numFmtId="0" fontId="0" fillId="0" borderId="0" xfId="0" applyBorder="1" applyAlignment="1">
      <alignment horizontal="left" wrapText="1"/>
    </xf>
    <xf numFmtId="0" fontId="11" fillId="0" borderId="26" xfId="0" applyFont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3" fontId="6" fillId="0" borderId="0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Alignment="1">
      <alignment horizontal="left"/>
    </xf>
    <xf numFmtId="0" fontId="25" fillId="0" borderId="0" xfId="0" applyFont="1"/>
    <xf numFmtId="0" fontId="26" fillId="0" borderId="0" xfId="1" applyFont="1" applyAlignment="1" applyProtection="1"/>
    <xf numFmtId="0" fontId="0" fillId="0" borderId="0" xfId="0" applyAlignment="1">
      <alignment horizontal="center"/>
    </xf>
    <xf numFmtId="0" fontId="25" fillId="0" borderId="0" xfId="0" applyFont="1" applyAlignment="1">
      <alignment horizontal="right"/>
    </xf>
    <xf numFmtId="0" fontId="0" fillId="0" borderId="0" xfId="0" applyBorder="1" applyAlignment="1"/>
    <xf numFmtId="0" fontId="0" fillId="0" borderId="4" xfId="0" applyBorder="1" applyAlignment="1"/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/>
    </xf>
    <xf numFmtId="0" fontId="6" fillId="0" borderId="0" xfId="0" applyFont="1" applyFill="1" applyBorder="1" applyAlignment="1">
      <alignment vertical="center"/>
    </xf>
    <xf numFmtId="3" fontId="6" fillId="0" borderId="0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left" vertical="center" wrapText="1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3" fontId="0" fillId="0" borderId="30" xfId="0" applyNumberFormat="1" applyBorder="1"/>
    <xf numFmtId="0" fontId="0" fillId="0" borderId="23" xfId="0" applyBorder="1" applyAlignment="1">
      <alignment vertical="center"/>
    </xf>
    <xf numFmtId="3" fontId="6" fillId="0" borderId="31" xfId="0" applyNumberFormat="1" applyFont="1" applyFill="1" applyBorder="1" applyAlignment="1">
      <alignment horizontal="center" vertical="center" wrapText="1"/>
    </xf>
    <xf numFmtId="3" fontId="6" fillId="0" borderId="32" xfId="0" applyNumberFormat="1" applyFont="1" applyBorder="1" applyAlignment="1">
      <alignment horizontal="right" vertical="center" wrapText="1"/>
    </xf>
    <xf numFmtId="3" fontId="6" fillId="0" borderId="33" xfId="0" applyNumberFormat="1" applyFont="1" applyBorder="1" applyAlignment="1">
      <alignment horizontal="right" vertical="center" wrapText="1"/>
    </xf>
    <xf numFmtId="3" fontId="6" fillId="0" borderId="9" xfId="0" applyNumberFormat="1" applyFont="1" applyBorder="1" applyAlignment="1">
      <alignment horizontal="right" vertical="center" wrapText="1"/>
    </xf>
    <xf numFmtId="3" fontId="6" fillId="0" borderId="34" xfId="0" applyNumberFormat="1" applyFont="1" applyFill="1" applyBorder="1" applyAlignment="1">
      <alignment horizontal="center" vertical="center" wrapText="1"/>
    </xf>
    <xf numFmtId="3" fontId="6" fillId="0" borderId="35" xfId="0" applyNumberFormat="1" applyFont="1" applyBorder="1" applyAlignment="1">
      <alignment vertical="center"/>
    </xf>
    <xf numFmtId="3" fontId="6" fillId="0" borderId="33" xfId="0" applyNumberFormat="1" applyFont="1" applyBorder="1" applyAlignment="1">
      <alignment vertical="center"/>
    </xf>
    <xf numFmtId="3" fontId="6" fillId="0" borderId="36" xfId="0" applyNumberFormat="1" applyFont="1" applyBorder="1" applyAlignment="1">
      <alignment vertical="center"/>
    </xf>
    <xf numFmtId="3" fontId="6" fillId="0" borderId="37" xfId="0" applyNumberFormat="1" applyFont="1" applyFill="1" applyBorder="1" applyAlignment="1">
      <alignment horizontal="center" vertical="center" wrapText="1"/>
    </xf>
    <xf numFmtId="3" fontId="6" fillId="0" borderId="35" xfId="0" applyNumberFormat="1" applyFont="1" applyFill="1" applyBorder="1" applyAlignment="1">
      <alignment horizontal="right" vertical="center" wrapText="1"/>
    </xf>
    <xf numFmtId="3" fontId="6" fillId="0" borderId="33" xfId="0" applyNumberFormat="1" applyFont="1" applyFill="1" applyBorder="1" applyAlignment="1">
      <alignment horizontal="right" vertical="center" wrapText="1"/>
    </xf>
    <xf numFmtId="3" fontId="6" fillId="0" borderId="36" xfId="0" applyNumberFormat="1" applyFont="1" applyFill="1" applyBorder="1" applyAlignment="1">
      <alignment horizontal="right" vertical="center" wrapText="1"/>
    </xf>
    <xf numFmtId="3" fontId="6" fillId="0" borderId="24" xfId="0" applyNumberFormat="1" applyFont="1" applyFill="1" applyBorder="1" applyAlignment="1">
      <alignment horizontal="right" vertical="center" wrapText="1"/>
    </xf>
    <xf numFmtId="165" fontId="6" fillId="0" borderId="24" xfId="0" applyNumberFormat="1" applyFont="1" applyFill="1" applyBorder="1" applyAlignment="1">
      <alignment horizontal="center" vertical="center" wrapText="1"/>
    </xf>
    <xf numFmtId="3" fontId="6" fillId="0" borderId="35" xfId="0" applyNumberFormat="1" applyFont="1" applyBorder="1" applyAlignment="1">
      <alignment horizontal="right" vertical="center" wrapText="1"/>
    </xf>
    <xf numFmtId="3" fontId="6" fillId="0" borderId="36" xfId="0" applyNumberFormat="1" applyFont="1" applyBorder="1" applyAlignment="1">
      <alignment horizontal="right" vertical="center" wrapText="1"/>
    </xf>
    <xf numFmtId="3" fontId="6" fillId="0" borderId="38" xfId="0" applyNumberFormat="1" applyFont="1" applyFill="1" applyBorder="1" applyAlignment="1">
      <alignment horizontal="center" vertical="center"/>
    </xf>
    <xf numFmtId="3" fontId="6" fillId="0" borderId="39" xfId="0" applyNumberFormat="1" applyFont="1" applyBorder="1" applyAlignment="1">
      <alignment vertical="center"/>
    </xf>
    <xf numFmtId="3" fontId="6" fillId="0" borderId="40" xfId="0" applyNumberFormat="1" applyFont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 wrapText="1"/>
    </xf>
    <xf numFmtId="3" fontId="6" fillId="0" borderId="41" xfId="0" applyNumberFormat="1" applyFont="1" applyBorder="1" applyAlignment="1">
      <alignment vertical="center"/>
    </xf>
    <xf numFmtId="0" fontId="5" fillId="0" borderId="42" xfId="0" applyFont="1" applyBorder="1" applyAlignment="1">
      <alignment horizontal="center" vertical="center" wrapText="1"/>
    </xf>
    <xf numFmtId="0" fontId="0" fillId="0" borderId="28" xfId="0" applyBorder="1" applyAlignment="1">
      <alignment horizontal="left" wrapText="1"/>
    </xf>
    <xf numFmtId="0" fontId="0" fillId="0" borderId="1" xfId="0" applyBorder="1" applyAlignment="1"/>
    <xf numFmtId="0" fontId="0" fillId="0" borderId="5" xfId="0" applyFill="1" applyBorder="1" applyAlignment="1">
      <alignment vertical="center"/>
    </xf>
    <xf numFmtId="0" fontId="0" fillId="0" borderId="16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6" fillId="0" borderId="32" xfId="0" applyFont="1" applyBorder="1" applyAlignment="1">
      <alignment horizontal="left" vertical="center" wrapText="1"/>
    </xf>
    <xf numFmtId="0" fontId="0" fillId="0" borderId="42" xfId="0" applyBorder="1" applyAlignment="1">
      <alignment horizontal="left" wrapText="1"/>
    </xf>
    <xf numFmtId="0" fontId="0" fillId="0" borderId="12" xfId="0" applyFill="1" applyBorder="1" applyAlignment="1"/>
    <xf numFmtId="0" fontId="0" fillId="0" borderId="16" xfId="0" applyBorder="1" applyAlignment="1"/>
    <xf numFmtId="0" fontId="6" fillId="0" borderId="42" xfId="0" applyFont="1" applyBorder="1" applyAlignment="1">
      <alignment horizontal="left" wrapText="1"/>
    </xf>
    <xf numFmtId="3" fontId="6" fillId="0" borderId="2" xfId="0" applyNumberFormat="1" applyFont="1" applyBorder="1" applyAlignment="1">
      <alignment vertical="center"/>
    </xf>
    <xf numFmtId="3" fontId="6" fillId="0" borderId="43" xfId="0" applyNumberFormat="1" applyFont="1" applyBorder="1" applyAlignment="1">
      <alignment vertical="center"/>
    </xf>
    <xf numFmtId="3" fontId="6" fillId="0" borderId="0" xfId="0" applyNumberFormat="1" applyFont="1" applyBorder="1" applyAlignment="1">
      <alignment vertical="center"/>
    </xf>
    <xf numFmtId="3" fontId="6" fillId="0" borderId="44" xfId="0" applyNumberFormat="1" applyFont="1" applyBorder="1" applyAlignment="1">
      <alignment vertical="center"/>
    </xf>
    <xf numFmtId="3" fontId="6" fillId="0" borderId="25" xfId="0" applyNumberFormat="1" applyFont="1" applyBorder="1" applyAlignment="1">
      <alignment vertical="center"/>
    </xf>
    <xf numFmtId="3" fontId="6" fillId="0" borderId="38" xfId="0" applyNumberFormat="1" applyFont="1" applyBorder="1" applyAlignment="1">
      <alignment vertical="center"/>
    </xf>
    <xf numFmtId="49" fontId="6" fillId="0" borderId="45" xfId="0" applyNumberFormat="1" applyFont="1" applyBorder="1" applyAlignment="1">
      <alignment vertical="center"/>
    </xf>
    <xf numFmtId="49" fontId="6" fillId="0" borderId="39" xfId="0" applyNumberFormat="1" applyFont="1" applyBorder="1" applyAlignment="1">
      <alignment horizontal="left" wrapText="1"/>
    </xf>
    <xf numFmtId="49" fontId="6" fillId="0" borderId="40" xfId="0" applyNumberFormat="1" applyFont="1" applyFill="1" applyBorder="1" applyAlignment="1">
      <alignment horizontal="left" wrapText="1"/>
    </xf>
    <xf numFmtId="49" fontId="6" fillId="0" borderId="10" xfId="0" applyNumberFormat="1" applyFont="1" applyBorder="1" applyAlignment="1">
      <alignment vertical="center"/>
    </xf>
    <xf numFmtId="0" fontId="6" fillId="0" borderId="19" xfId="0" applyFont="1" applyBorder="1" applyAlignment="1">
      <alignment horizontal="left" wrapText="1"/>
    </xf>
    <xf numFmtId="49" fontId="6" fillId="0" borderId="19" xfId="0" applyNumberFormat="1" applyFont="1" applyBorder="1" applyAlignment="1">
      <alignment vertical="center"/>
    </xf>
    <xf numFmtId="0" fontId="6" fillId="0" borderId="10" xfId="0" applyFont="1" applyBorder="1" applyAlignment="1">
      <alignment horizontal="left" wrapText="1"/>
    </xf>
    <xf numFmtId="0" fontId="6" fillId="0" borderId="10" xfId="0" applyFont="1" applyBorder="1" applyAlignment="1">
      <alignment horizontal="left" vertical="center" wrapText="1"/>
    </xf>
    <xf numFmtId="0" fontId="6" fillId="0" borderId="46" xfId="0" applyFont="1" applyFill="1" applyBorder="1" applyAlignment="1">
      <alignment horizontal="left" wrapText="1"/>
    </xf>
    <xf numFmtId="3" fontId="6" fillId="0" borderId="15" xfId="0" applyNumberFormat="1" applyFont="1" applyBorder="1" applyAlignment="1">
      <alignment vertical="center"/>
    </xf>
    <xf numFmtId="0" fontId="6" fillId="0" borderId="33" xfId="0" applyFont="1" applyBorder="1" applyAlignment="1">
      <alignment vertical="center" wrapText="1"/>
    </xf>
    <xf numFmtId="0" fontId="6" fillId="0" borderId="36" xfId="0" applyFont="1" applyFill="1" applyBorder="1" applyAlignment="1">
      <alignment vertical="center" wrapText="1"/>
    </xf>
    <xf numFmtId="0" fontId="6" fillId="0" borderId="47" xfId="0" applyFont="1" applyFill="1" applyBorder="1" applyAlignment="1">
      <alignment horizontal="left" wrapText="1"/>
    </xf>
    <xf numFmtId="49" fontId="6" fillId="0" borderId="48" xfId="0" applyNumberFormat="1" applyFont="1" applyBorder="1" applyAlignment="1">
      <alignment horizontal="left" wrapText="1"/>
    </xf>
    <xf numFmtId="0" fontId="6" fillId="0" borderId="49" xfId="0" applyFont="1" applyBorder="1" applyAlignment="1">
      <alignment horizontal="left" wrapText="1"/>
    </xf>
    <xf numFmtId="3" fontId="6" fillId="0" borderId="45" xfId="0" applyNumberFormat="1" applyFont="1" applyBorder="1" applyAlignment="1">
      <alignment vertical="center"/>
    </xf>
    <xf numFmtId="0" fontId="6" fillId="0" borderId="45" xfId="0" applyFont="1" applyFill="1" applyBorder="1" applyAlignment="1">
      <alignment horizontal="left" vertical="center" wrapText="1"/>
    </xf>
    <xf numFmtId="0" fontId="6" fillId="0" borderId="50" xfId="0" applyFont="1" applyFill="1" applyBorder="1" applyAlignment="1">
      <alignment horizontal="left" vertical="center" wrapText="1"/>
    </xf>
    <xf numFmtId="0" fontId="6" fillId="0" borderId="40" xfId="0" applyFont="1" applyFill="1" applyBorder="1" applyAlignment="1">
      <alignment horizontal="left" vertical="center" wrapText="1"/>
    </xf>
    <xf numFmtId="3" fontId="6" fillId="0" borderId="50" xfId="0" applyNumberFormat="1" applyFont="1" applyBorder="1" applyAlignment="1">
      <alignment vertical="center"/>
    </xf>
    <xf numFmtId="0" fontId="6" fillId="0" borderId="45" xfId="0" applyFont="1" applyFill="1" applyBorder="1" applyAlignment="1">
      <alignment vertical="center" wrapText="1"/>
    </xf>
    <xf numFmtId="0" fontId="6" fillId="0" borderId="39" xfId="0" applyFont="1" applyFill="1" applyBorder="1" applyAlignment="1">
      <alignment vertical="center" wrapText="1"/>
    </xf>
    <xf numFmtId="0" fontId="6" fillId="0" borderId="40" xfId="0" applyFont="1" applyFill="1" applyBorder="1" applyAlignment="1">
      <alignment vertical="center" wrapText="1"/>
    </xf>
    <xf numFmtId="0" fontId="0" fillId="0" borderId="0" xfId="0" applyFill="1" applyBorder="1"/>
    <xf numFmtId="0" fontId="6" fillId="0" borderId="51" xfId="0" applyFont="1" applyFill="1" applyBorder="1" applyAlignment="1">
      <alignment vertical="center" wrapText="1"/>
    </xf>
    <xf numFmtId="0" fontId="6" fillId="0" borderId="35" xfId="0" applyFont="1" applyFill="1" applyBorder="1" applyAlignment="1">
      <alignment horizontal="left" vertical="center" wrapText="1"/>
    </xf>
    <xf numFmtId="0" fontId="6" fillId="0" borderId="52" xfId="0" applyFont="1" applyFill="1" applyBorder="1" applyAlignment="1">
      <alignment vertical="center" wrapText="1"/>
    </xf>
    <xf numFmtId="0" fontId="6" fillId="0" borderId="33" xfId="0" applyFont="1" applyFill="1" applyBorder="1" applyAlignment="1">
      <alignment horizontal="left" vertical="center" wrapText="1"/>
    </xf>
    <xf numFmtId="0" fontId="6" fillId="0" borderId="52" xfId="0" applyFont="1" applyBorder="1" applyAlignment="1">
      <alignment vertical="center" wrapText="1"/>
    </xf>
    <xf numFmtId="0" fontId="6" fillId="0" borderId="33" xfId="0" applyFont="1" applyBorder="1" applyAlignment="1">
      <alignment horizontal="left" vertical="center" wrapText="1"/>
    </xf>
    <xf numFmtId="0" fontId="6" fillId="0" borderId="52" xfId="0" applyFont="1" applyBorder="1" applyAlignment="1">
      <alignment vertical="center"/>
    </xf>
    <xf numFmtId="3" fontId="6" fillId="0" borderId="33" xfId="0" applyNumberFormat="1" applyFont="1" applyFill="1" applyBorder="1" applyAlignment="1">
      <alignment horizontal="left" vertical="center" wrapText="1"/>
    </xf>
    <xf numFmtId="0" fontId="6" fillId="0" borderId="53" xfId="0" applyFont="1" applyFill="1" applyBorder="1" applyAlignment="1">
      <alignment vertical="center" wrapText="1"/>
    </xf>
    <xf numFmtId="0" fontId="6" fillId="0" borderId="54" xfId="0" applyFont="1" applyBorder="1" applyAlignment="1">
      <alignment vertical="center" wrapText="1"/>
    </xf>
    <xf numFmtId="0" fontId="6" fillId="0" borderId="53" xfId="0" applyFont="1" applyBorder="1" applyAlignment="1">
      <alignment vertical="center" wrapText="1"/>
    </xf>
    <xf numFmtId="0" fontId="6" fillId="0" borderId="36" xfId="0" applyFont="1" applyBorder="1" applyAlignment="1">
      <alignment horizontal="left" vertical="center" wrapText="1"/>
    </xf>
    <xf numFmtId="3" fontId="6" fillId="0" borderId="3" xfId="0" applyNumberFormat="1" applyFont="1" applyBorder="1" applyAlignment="1">
      <alignment vertical="center"/>
    </xf>
    <xf numFmtId="0" fontId="6" fillId="0" borderId="55" xfId="0" applyFont="1" applyBorder="1" applyAlignment="1">
      <alignment vertical="center" wrapText="1"/>
    </xf>
    <xf numFmtId="0" fontId="6" fillId="0" borderId="56" xfId="0" applyFont="1" applyBorder="1" applyAlignment="1">
      <alignment vertical="center" wrapText="1"/>
    </xf>
    <xf numFmtId="0" fontId="6" fillId="0" borderId="49" xfId="0" applyFont="1" applyBorder="1" applyAlignment="1">
      <alignment vertical="center" wrapText="1"/>
    </xf>
    <xf numFmtId="0" fontId="6" fillId="0" borderId="47" xfId="0" applyFont="1" applyFill="1" applyBorder="1" applyAlignment="1">
      <alignment vertical="center" wrapText="1"/>
    </xf>
    <xf numFmtId="0" fontId="6" fillId="0" borderId="48" xfId="0" applyFont="1" applyBorder="1" applyAlignment="1">
      <alignment vertical="center" wrapText="1"/>
    </xf>
    <xf numFmtId="0" fontId="6" fillId="0" borderId="47" xfId="0" applyFont="1" applyBorder="1" applyAlignment="1">
      <alignment vertical="center" wrapText="1"/>
    </xf>
    <xf numFmtId="0" fontId="6" fillId="0" borderId="45" xfId="0" applyFont="1" applyBorder="1" applyAlignment="1">
      <alignment vertical="center" wrapText="1"/>
    </xf>
    <xf numFmtId="0" fontId="6" fillId="0" borderId="39" xfId="0" applyFont="1" applyBorder="1" applyAlignment="1">
      <alignment vertical="center" wrapText="1"/>
    </xf>
    <xf numFmtId="0" fontId="6" fillId="0" borderId="40" xfId="0" applyFont="1" applyBorder="1" applyAlignment="1">
      <alignment vertical="center" wrapText="1"/>
    </xf>
    <xf numFmtId="0" fontId="6" fillId="0" borderId="52" xfId="0" applyFont="1" applyFill="1" applyBorder="1" applyAlignment="1">
      <alignment horizontal="left" vertical="center" wrapText="1"/>
    </xf>
    <xf numFmtId="0" fontId="6" fillId="0" borderId="54" xfId="0" applyFont="1" applyFill="1" applyBorder="1" applyAlignment="1">
      <alignment vertical="center" wrapText="1"/>
    </xf>
    <xf numFmtId="0" fontId="6" fillId="0" borderId="57" xfId="0" applyFont="1" applyFill="1" applyBorder="1" applyAlignment="1">
      <alignment vertical="center" wrapText="1"/>
    </xf>
    <xf numFmtId="164" fontId="6" fillId="0" borderId="52" xfId="0" applyNumberFormat="1" applyFont="1" applyBorder="1" applyAlignment="1">
      <alignment vertical="center" wrapText="1"/>
    </xf>
    <xf numFmtId="164" fontId="6" fillId="0" borderId="8" xfId="0" applyNumberFormat="1" applyFont="1" applyBorder="1" applyAlignment="1">
      <alignment vertical="center" wrapText="1"/>
    </xf>
    <xf numFmtId="0" fontId="6" fillId="0" borderId="54" xfId="0" applyFont="1" applyBorder="1" applyAlignment="1">
      <alignment vertical="center"/>
    </xf>
    <xf numFmtId="0" fontId="6" fillId="0" borderId="57" xfId="0" applyFont="1" applyBorder="1" applyAlignment="1">
      <alignment vertical="center" wrapText="1"/>
    </xf>
    <xf numFmtId="164" fontId="6" fillId="0" borderId="52" xfId="0" applyNumberFormat="1" applyFont="1" applyFill="1" applyBorder="1" applyAlignment="1">
      <alignment vertical="center" wrapText="1"/>
    </xf>
    <xf numFmtId="164" fontId="6" fillId="0" borderId="55" xfId="0" applyNumberFormat="1" applyFont="1" applyFill="1" applyBorder="1" applyAlignment="1">
      <alignment vertical="center" wrapText="1"/>
    </xf>
    <xf numFmtId="164" fontId="6" fillId="0" borderId="57" xfId="0" applyNumberFormat="1" applyFont="1" applyFill="1" applyBorder="1" applyAlignment="1">
      <alignment vertical="center" wrapText="1"/>
    </xf>
    <xf numFmtId="0" fontId="6" fillId="0" borderId="52" xfId="0" applyFont="1" applyFill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0" borderId="42" xfId="0" applyFont="1" applyBorder="1" applyAlignment="1">
      <alignment horizontal="center" vertical="center" wrapText="1"/>
    </xf>
    <xf numFmtId="0" fontId="0" fillId="0" borderId="12" xfId="0" applyFont="1" applyFill="1" applyBorder="1" applyAlignment="1"/>
    <xf numFmtId="0" fontId="0" fillId="0" borderId="5" xfId="0" applyFont="1" applyBorder="1"/>
    <xf numFmtId="0" fontId="0" fillId="0" borderId="1" xfId="0" applyFont="1" applyBorder="1" applyAlignment="1"/>
    <xf numFmtId="0" fontId="0" fillId="0" borderId="14" xfId="0" applyFont="1" applyFill="1" applyBorder="1"/>
    <xf numFmtId="0" fontId="6" fillId="0" borderId="55" xfId="0" applyFont="1" applyFill="1" applyBorder="1" applyAlignment="1">
      <alignment vertical="center" wrapText="1"/>
    </xf>
    <xf numFmtId="0" fontId="6" fillId="0" borderId="57" xfId="0" applyFont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3" fontId="6" fillId="0" borderId="3" xfId="0" applyNumberFormat="1" applyFont="1" applyFill="1" applyBorder="1" applyAlignment="1">
      <alignment horizontal="right" vertical="center" wrapText="1"/>
    </xf>
    <xf numFmtId="0" fontId="5" fillId="0" borderId="58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 wrapText="1"/>
    </xf>
    <xf numFmtId="0" fontId="4" fillId="2" borderId="31" xfId="1" applyFont="1" applyFill="1" applyBorder="1" applyAlignment="1" applyProtection="1">
      <alignment horizontal="right"/>
    </xf>
    <xf numFmtId="0" fontId="5" fillId="0" borderId="32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164" fontId="6" fillId="0" borderId="54" xfId="0" applyNumberFormat="1" applyFont="1" applyBorder="1" applyAlignment="1">
      <alignment vertical="center" wrapText="1"/>
    </xf>
    <xf numFmtId="0" fontId="6" fillId="0" borderId="8" xfId="0" applyFont="1" applyFill="1" applyBorder="1" applyAlignment="1">
      <alignment vertical="center" wrapText="1"/>
    </xf>
    <xf numFmtId="164" fontId="6" fillId="0" borderId="54" xfId="0" applyNumberFormat="1" applyFont="1" applyFill="1" applyBorder="1" applyAlignment="1">
      <alignment vertical="center" wrapText="1"/>
    </xf>
    <xf numFmtId="0" fontId="6" fillId="0" borderId="51" xfId="0" applyFont="1" applyBorder="1" applyAlignment="1">
      <alignment vertical="center" wrapText="1"/>
    </xf>
    <xf numFmtId="3" fontId="6" fillId="0" borderId="3" xfId="0" applyNumberFormat="1" applyFont="1" applyBorder="1" applyAlignment="1">
      <alignment horizontal="right" vertical="center" wrapText="1"/>
    </xf>
    <xf numFmtId="3" fontId="6" fillId="0" borderId="2" xfId="0" applyNumberFormat="1" applyFont="1" applyBorder="1" applyAlignment="1">
      <alignment horizontal="right" vertical="center" wrapText="1"/>
    </xf>
    <xf numFmtId="3" fontId="6" fillId="0" borderId="60" xfId="0" applyNumberFormat="1" applyFont="1" applyBorder="1" applyAlignment="1">
      <alignment horizontal="right" vertical="center" wrapText="1"/>
    </xf>
    <xf numFmtId="0" fontId="6" fillId="0" borderId="48" xfId="0" applyFont="1" applyFill="1" applyBorder="1" applyAlignment="1">
      <alignment horizontal="left" vertical="center" wrapText="1"/>
    </xf>
    <xf numFmtId="0" fontId="6" fillId="0" borderId="57" xfId="0" applyFont="1" applyFill="1" applyBorder="1" applyAlignment="1">
      <alignment horizontal="left" vertical="center" wrapText="1"/>
    </xf>
    <xf numFmtId="0" fontId="0" fillId="0" borderId="11" xfId="0" applyFont="1" applyFill="1" applyBorder="1" applyAlignment="1"/>
    <xf numFmtId="0" fontId="0" fillId="0" borderId="61" xfId="0" applyBorder="1"/>
    <xf numFmtId="0" fontId="0" fillId="0" borderId="0" xfId="0" applyFill="1" applyBorder="1" applyAlignment="1">
      <alignment horizontal="center"/>
    </xf>
    <xf numFmtId="0" fontId="0" fillId="0" borderId="7" xfId="0" applyFont="1" applyFill="1" applyBorder="1"/>
    <xf numFmtId="0" fontId="28" fillId="0" borderId="0" xfId="0" applyFont="1"/>
    <xf numFmtId="3" fontId="6" fillId="0" borderId="49" xfId="0" applyNumberFormat="1" applyFont="1" applyFill="1" applyBorder="1" applyAlignment="1">
      <alignment horizontal="center" vertical="center" wrapText="1"/>
    </xf>
    <xf numFmtId="3" fontId="6" fillId="0" borderId="56" xfId="0" applyNumberFormat="1" applyFont="1" applyFill="1" applyBorder="1" applyAlignment="1">
      <alignment horizontal="center" vertical="center" wrapText="1"/>
    </xf>
    <xf numFmtId="3" fontId="6" fillId="0" borderId="47" xfId="0" applyNumberFormat="1" applyFont="1" applyFill="1" applyBorder="1" applyAlignment="1">
      <alignment horizontal="center" vertical="center" wrapText="1"/>
    </xf>
    <xf numFmtId="3" fontId="6" fillId="0" borderId="48" xfId="0" applyNumberFormat="1" applyFont="1" applyFill="1" applyBorder="1" applyAlignment="1">
      <alignment horizontal="center" vertical="center" wrapText="1"/>
    </xf>
    <xf numFmtId="3" fontId="6" fillId="0" borderId="62" xfId="0" applyNumberFormat="1" applyFont="1" applyFill="1" applyBorder="1" applyAlignment="1">
      <alignment horizontal="center" vertical="center" wrapText="1"/>
    </xf>
    <xf numFmtId="165" fontId="6" fillId="0" borderId="49" xfId="0" applyNumberFormat="1" applyFont="1" applyFill="1" applyBorder="1" applyAlignment="1">
      <alignment horizontal="center" vertical="center" wrapText="1"/>
    </xf>
    <xf numFmtId="0" fontId="5" fillId="0" borderId="58" xfId="0" applyFont="1" applyBorder="1" applyAlignment="1">
      <alignment horizontal="left" vertical="center"/>
    </xf>
    <xf numFmtId="0" fontId="5" fillId="0" borderId="59" xfId="0" applyFont="1" applyBorder="1" applyAlignment="1">
      <alignment horizontal="left" vertical="center" wrapText="1"/>
    </xf>
    <xf numFmtId="165" fontId="6" fillId="0" borderId="48" xfId="0" applyNumberFormat="1" applyFont="1" applyFill="1" applyBorder="1" applyAlignment="1">
      <alignment horizontal="center" vertical="center" wrapText="1"/>
    </xf>
    <xf numFmtId="165" fontId="6" fillId="0" borderId="49" xfId="0" applyNumberFormat="1" applyFont="1" applyFill="1" applyBorder="1" applyAlignment="1">
      <alignment horizontal="center" vertical="center"/>
    </xf>
    <xf numFmtId="3" fontId="6" fillId="0" borderId="58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1" fontId="29" fillId="0" borderId="1" xfId="0" applyNumberFormat="1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 wrapText="1"/>
    </xf>
    <xf numFmtId="0" fontId="4" fillId="2" borderId="61" xfId="1" applyFont="1" applyFill="1" applyBorder="1" applyAlignment="1" applyProtection="1">
      <alignment horizontal="right"/>
    </xf>
    <xf numFmtId="3" fontId="6" fillId="0" borderId="3" xfId="0" applyNumberFormat="1" applyFont="1" applyFill="1" applyBorder="1" applyAlignment="1">
      <alignment horizontal="center" vertical="center" wrapText="1"/>
    </xf>
    <xf numFmtId="3" fontId="6" fillId="0" borderId="29" xfId="0" applyNumberFormat="1" applyFont="1" applyFill="1" applyBorder="1" applyAlignment="1">
      <alignment horizontal="center" vertical="center" wrapText="1"/>
    </xf>
    <xf numFmtId="3" fontId="6" fillId="0" borderId="46" xfId="0" applyNumberFormat="1" applyFont="1" applyFill="1" applyBorder="1" applyAlignment="1">
      <alignment horizontal="center" vertical="center" wrapText="1"/>
    </xf>
    <xf numFmtId="3" fontId="6" fillId="0" borderId="23" xfId="0" applyNumberFormat="1" applyFont="1" applyFill="1" applyBorder="1" applyAlignment="1">
      <alignment horizontal="center" vertical="center"/>
    </xf>
    <xf numFmtId="165" fontId="6" fillId="0" borderId="29" xfId="0" applyNumberFormat="1" applyFont="1" applyFill="1" applyBorder="1" applyAlignment="1">
      <alignment horizontal="center" vertical="center"/>
    </xf>
    <xf numFmtId="3" fontId="6" fillId="0" borderId="10" xfId="0" applyNumberFormat="1" applyFont="1" applyFill="1" applyBorder="1" applyAlignment="1">
      <alignment horizontal="center" vertical="center" wrapText="1"/>
    </xf>
    <xf numFmtId="3" fontId="6" fillId="0" borderId="19" xfId="0" applyNumberFormat="1" applyFont="1" applyFill="1" applyBorder="1" applyAlignment="1">
      <alignment horizontal="center" vertical="center" wrapText="1"/>
    </xf>
    <xf numFmtId="165" fontId="6" fillId="0" borderId="10" xfId="0" applyNumberFormat="1" applyFont="1" applyFill="1" applyBorder="1" applyAlignment="1">
      <alignment horizontal="center" vertical="center"/>
    </xf>
    <xf numFmtId="0" fontId="5" fillId="0" borderId="63" xfId="0" applyFont="1" applyBorder="1" applyAlignment="1">
      <alignment horizontal="center" vertical="center" wrapText="1"/>
    </xf>
    <xf numFmtId="3" fontId="6" fillId="0" borderId="64" xfId="0" applyNumberFormat="1" applyFont="1" applyFill="1" applyBorder="1" applyAlignment="1">
      <alignment horizontal="center" vertical="center" wrapText="1"/>
    </xf>
    <xf numFmtId="165" fontId="6" fillId="0" borderId="29" xfId="0" applyNumberFormat="1" applyFont="1" applyFill="1" applyBorder="1" applyAlignment="1">
      <alignment horizontal="center" vertical="center" wrapText="1"/>
    </xf>
    <xf numFmtId="3" fontId="6" fillId="0" borderId="10" xfId="0" applyNumberFormat="1" applyFont="1" applyFill="1" applyBorder="1" applyAlignment="1">
      <alignment horizontal="center" vertical="center"/>
    </xf>
    <xf numFmtId="3" fontId="6" fillId="0" borderId="29" xfId="0" applyNumberFormat="1" applyFont="1" applyFill="1" applyBorder="1" applyAlignment="1">
      <alignment horizontal="center" vertical="center"/>
    </xf>
    <xf numFmtId="165" fontId="6" fillId="0" borderId="61" xfId="0" applyNumberFormat="1" applyFont="1" applyFill="1" applyBorder="1" applyAlignment="1">
      <alignment horizontal="center" vertical="center"/>
    </xf>
    <xf numFmtId="0" fontId="5" fillId="0" borderId="63" xfId="0" applyFont="1" applyBorder="1" applyAlignment="1">
      <alignment horizontal="left" vertical="center" wrapText="1"/>
    </xf>
    <xf numFmtId="3" fontId="6" fillId="0" borderId="23" xfId="0" applyNumberFormat="1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/>
    </xf>
    <xf numFmtId="3" fontId="6" fillId="0" borderId="61" xfId="0" applyNumberFormat="1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>
      <alignment horizontal="center" vertical="center" wrapText="1"/>
    </xf>
    <xf numFmtId="0" fontId="2" fillId="0" borderId="0" xfId="1" applyAlignment="1" applyProtection="1"/>
    <xf numFmtId="0" fontId="30" fillId="0" borderId="0" xfId="0" applyFont="1" applyBorder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/>
    <xf numFmtId="0" fontId="29" fillId="0" borderId="0" xfId="0" applyFont="1" applyAlignment="1">
      <alignment vertical="center"/>
    </xf>
    <xf numFmtId="3" fontId="6" fillId="0" borderId="40" xfId="0" applyNumberFormat="1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vertical="center"/>
    </xf>
    <xf numFmtId="0" fontId="11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0" fontId="11" fillId="0" borderId="51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Fill="1" applyBorder="1" applyAlignment="1"/>
    <xf numFmtId="0" fontId="0" fillId="0" borderId="11" xfId="0" applyFill="1" applyBorder="1" applyAlignment="1"/>
    <xf numFmtId="0" fontId="0" fillId="0" borderId="5" xfId="0" applyBorder="1" applyAlignment="1"/>
    <xf numFmtId="0" fontId="0" fillId="0" borderId="11" xfId="0" applyBorder="1" applyAlignment="1"/>
    <xf numFmtId="0" fontId="11" fillId="0" borderId="15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1" xfId="0" applyFill="1" applyBorder="1" applyAlignment="1"/>
    <xf numFmtId="0" fontId="0" fillId="0" borderId="4" xfId="0" applyFill="1" applyBorder="1" applyAlignment="1"/>
    <xf numFmtId="0" fontId="5" fillId="0" borderId="58" xfId="0" applyFont="1" applyBorder="1" applyAlignment="1">
      <alignment horizontal="left" wrapText="1"/>
    </xf>
    <xf numFmtId="0" fontId="0" fillId="0" borderId="59" xfId="0" applyBorder="1" applyAlignment="1">
      <alignment horizontal="left" wrapText="1"/>
    </xf>
    <xf numFmtId="0" fontId="5" fillId="0" borderId="15" xfId="0" applyFont="1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5" xfId="0" applyFill="1" applyBorder="1" applyAlignment="1">
      <alignment vertical="center"/>
    </xf>
    <xf numFmtId="0" fontId="0" fillId="0" borderId="16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0" fontId="0" fillId="0" borderId="1" xfId="0" applyBorder="1" applyAlignment="1"/>
    <xf numFmtId="0" fontId="0" fillId="0" borderId="7" xfId="0" applyBorder="1" applyAlignment="1">
      <alignment vertical="center"/>
    </xf>
    <xf numFmtId="0" fontId="0" fillId="0" borderId="1" xfId="0" applyBorder="1" applyAlignment="1">
      <alignment vertical="center"/>
    </xf>
    <xf numFmtId="0" fontId="14" fillId="0" borderId="0" xfId="0" applyFont="1" applyBorder="1" applyAlignment="1">
      <alignment horizontal="right"/>
    </xf>
    <xf numFmtId="0" fontId="12" fillId="0" borderId="28" xfId="0" applyFont="1" applyBorder="1"/>
    <xf numFmtId="0" fontId="0" fillId="0" borderId="7" xfId="0" applyBorder="1" applyAlignment="1"/>
    <xf numFmtId="0" fontId="0" fillId="0" borderId="35" xfId="0" applyBorder="1" applyAlignment="1"/>
    <xf numFmtId="0" fontId="11" fillId="2" borderId="65" xfId="0" applyFont="1" applyFill="1" applyBorder="1" applyAlignment="1">
      <alignment horizontal="left"/>
    </xf>
    <xf numFmtId="0" fontId="0" fillId="0" borderId="69" xfId="0" applyBorder="1" applyAlignment="1"/>
    <xf numFmtId="0" fontId="6" fillId="0" borderId="24" xfId="0" applyFont="1" applyBorder="1" applyAlignment="1">
      <alignment horizontal="left" vertical="center" wrapText="1"/>
    </xf>
    <xf numFmtId="0" fontId="0" fillId="0" borderId="66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15" xfId="0" applyBorder="1" applyAlignment="1">
      <alignment horizontal="left" wrapText="1"/>
    </xf>
    <xf numFmtId="0" fontId="0" fillId="0" borderId="42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6" fillId="0" borderId="15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28" xfId="0" applyFont="1" applyBorder="1" applyAlignment="1">
      <alignment horizontal="left" vertical="center" wrapText="1"/>
    </xf>
    <xf numFmtId="0" fontId="0" fillId="0" borderId="58" xfId="0" applyBorder="1" applyAlignment="1">
      <alignment horizontal="left" wrapText="1"/>
    </xf>
    <xf numFmtId="0" fontId="0" fillId="0" borderId="63" xfId="0" applyBorder="1" applyAlignment="1">
      <alignment horizontal="left" wrapText="1"/>
    </xf>
    <xf numFmtId="164" fontId="11" fillId="3" borderId="65" xfId="0" applyNumberFormat="1" applyFont="1" applyFill="1" applyBorder="1" applyAlignment="1">
      <alignment horizontal="left" vertical="center" wrapText="1"/>
    </xf>
    <xf numFmtId="164" fontId="11" fillId="3" borderId="69" xfId="0" applyNumberFormat="1" applyFont="1" applyFill="1" applyBorder="1" applyAlignment="1">
      <alignment horizontal="left" vertical="center" wrapText="1"/>
    </xf>
    <xf numFmtId="0" fontId="6" fillId="0" borderId="67" xfId="0" applyFont="1" applyBorder="1" applyAlignment="1">
      <alignment horizontal="left" vertical="center" wrapText="1"/>
    </xf>
    <xf numFmtId="0" fontId="0" fillId="0" borderId="67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6" fillId="0" borderId="35" xfId="0" applyFont="1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6" fillId="0" borderId="68" xfId="0" applyFont="1" applyBorder="1" applyAlignment="1">
      <alignment horizontal="left" vertical="center" wrapText="1"/>
    </xf>
    <xf numFmtId="164" fontId="11" fillId="3" borderId="65" xfId="0" applyNumberFormat="1" applyFont="1" applyFill="1" applyBorder="1" applyAlignment="1">
      <alignment horizontal="left" wrapText="1"/>
    </xf>
    <xf numFmtId="0" fontId="0" fillId="0" borderId="5" xfId="0" applyFont="1" applyBorder="1" applyAlignment="1"/>
    <xf numFmtId="0" fontId="0" fillId="0" borderId="11" xfId="0" applyFont="1" applyBorder="1" applyAlignment="1"/>
    <xf numFmtId="0" fontId="8" fillId="0" borderId="0" xfId="0" applyFont="1" applyFill="1" applyBorder="1" applyAlignment="1">
      <alignment horizontal="left"/>
    </xf>
    <xf numFmtId="0" fontId="12" fillId="0" borderId="51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70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42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12" xfId="0" applyFill="1" applyBorder="1" applyAlignment="1"/>
    <xf numFmtId="0" fontId="0" fillId="0" borderId="16" xfId="0" applyBorder="1" applyAlignment="1"/>
    <xf numFmtId="0" fontId="0" fillId="0" borderId="14" xfId="0" applyBorder="1" applyAlignment="1"/>
    <xf numFmtId="0" fontId="11" fillId="2" borderId="59" xfId="0" applyFont="1" applyFill="1" applyBorder="1" applyAlignment="1">
      <alignment horizontal="left"/>
    </xf>
    <xf numFmtId="0" fontId="0" fillId="0" borderId="61" xfId="0" applyBorder="1" applyAlignment="1"/>
    <xf numFmtId="0" fontId="0" fillId="0" borderId="31" xfId="0" applyBorder="1" applyAlignment="1"/>
    <xf numFmtId="0" fontId="0" fillId="0" borderId="1" xfId="0" applyFont="1" applyFill="1" applyBorder="1" applyAlignment="1"/>
    <xf numFmtId="0" fontId="0" fillId="0" borderId="5" xfId="0" applyFont="1" applyFill="1" applyBorder="1" applyAlignment="1"/>
    <xf numFmtId="0" fontId="0" fillId="0" borderId="16" xfId="0" applyFont="1" applyFill="1" applyBorder="1" applyAlignment="1"/>
    <xf numFmtId="0" fontId="0" fillId="0" borderId="14" xfId="0" applyFont="1" applyFill="1" applyBorder="1" applyAlignment="1"/>
    <xf numFmtId="0" fontId="11" fillId="0" borderId="57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/>
    </xf>
    <xf numFmtId="0" fontId="11" fillId="0" borderId="42" xfId="0" applyFont="1" applyBorder="1" applyAlignment="1">
      <alignment horizontal="center" vertical="center"/>
    </xf>
    <xf numFmtId="0" fontId="11" fillId="2" borderId="65" xfId="0" applyFont="1" applyFill="1" applyBorder="1" applyAlignment="1">
      <alignment horizontal="left" vertical="center"/>
    </xf>
    <xf numFmtId="0" fontId="0" fillId="0" borderId="69" xfId="0" applyBorder="1" applyAlignment="1">
      <alignment vertical="center"/>
    </xf>
    <xf numFmtId="0" fontId="0" fillId="0" borderId="71" xfId="0" applyBorder="1" applyAlignment="1"/>
    <xf numFmtId="164" fontId="11" fillId="2" borderId="58" xfId="0" applyNumberFormat="1" applyFont="1" applyFill="1" applyBorder="1" applyAlignment="1">
      <alignment horizontal="left" wrapText="1"/>
    </xf>
    <xf numFmtId="0" fontId="0" fillId="0" borderId="23" xfId="0" applyBorder="1" applyAlignment="1"/>
    <xf numFmtId="0" fontId="0" fillId="0" borderId="24" xfId="0" applyBorder="1" applyAlignment="1"/>
    <xf numFmtId="164" fontId="11" fillId="2" borderId="65" xfId="0" applyNumberFormat="1" applyFont="1" applyFill="1" applyBorder="1" applyAlignment="1">
      <alignment horizontal="left" wrapText="1"/>
    </xf>
    <xf numFmtId="0" fontId="29" fillId="0" borderId="6" xfId="0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0" xfId="0" applyAlignment="1"/>
    <xf numFmtId="0" fontId="0" fillId="0" borderId="70" xfId="0" applyBorder="1" applyAlignment="1"/>
    <xf numFmtId="0" fontId="29" fillId="0" borderId="0" xfId="0" applyFont="1" applyBorder="1" applyAlignment="1">
      <alignment horizontal="center" vertical="center"/>
    </xf>
    <xf numFmtId="0" fontId="0" fillId="0" borderId="19" xfId="0" applyBorder="1" applyAlignment="1"/>
    <xf numFmtId="0" fontId="29" fillId="0" borderId="63" xfId="0" applyFont="1" applyBorder="1" applyAlignment="1">
      <alignment horizontal="center" vertical="center"/>
    </xf>
    <xf numFmtId="0" fontId="0" fillId="0" borderId="63" xfId="0" applyBorder="1" applyAlignment="1"/>
    <xf numFmtId="0" fontId="0" fillId="0" borderId="56" xfId="0" applyBorder="1" applyAlignment="1"/>
    <xf numFmtId="0" fontId="0" fillId="0" borderId="5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0" borderId="11" xfId="0" applyBorder="1" applyAlignment="1">
      <alignment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www.technoton.by/datchik_nagruzki" TargetMode="External"/><Relationship Id="rId7" Type="http://schemas.openxmlformats.org/officeDocument/2006/relationships/hyperlink" Target="http://www.mastercan.com/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www.technoton.by/dut" TargetMode="External"/><Relationship Id="rId6" Type="http://schemas.openxmlformats.org/officeDocument/2006/relationships/image" Target="../media/image3.png"/><Relationship Id="rId5" Type="http://schemas.openxmlformats.org/officeDocument/2006/relationships/hyperlink" Target="http://www.technoton.by/crocodile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jpeg"/><Relationship Id="rId9" Type="http://schemas.openxmlformats.org/officeDocument/2006/relationships/hyperlink" Target="http://www.technoton.by/flowmeter_DFM" TargetMode="Externa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jpeg"/><Relationship Id="rId26" Type="http://schemas.openxmlformats.org/officeDocument/2006/relationships/image" Target="../media/image30.jpeg"/><Relationship Id="rId39" Type="http://schemas.openxmlformats.org/officeDocument/2006/relationships/image" Target="../media/image43.png"/><Relationship Id="rId3" Type="http://schemas.openxmlformats.org/officeDocument/2006/relationships/image" Target="../media/image8.png"/><Relationship Id="rId21" Type="http://schemas.openxmlformats.org/officeDocument/2006/relationships/image" Target="../media/image25.png"/><Relationship Id="rId34" Type="http://schemas.openxmlformats.org/officeDocument/2006/relationships/image" Target="../media/image38.png"/><Relationship Id="rId42" Type="http://schemas.openxmlformats.org/officeDocument/2006/relationships/hyperlink" Target="http://www.technoton.by/" TargetMode="External"/><Relationship Id="rId47" Type="http://schemas.openxmlformats.org/officeDocument/2006/relationships/image" Target="../media/image50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5" Type="http://schemas.openxmlformats.org/officeDocument/2006/relationships/image" Target="../media/image29.png"/><Relationship Id="rId33" Type="http://schemas.openxmlformats.org/officeDocument/2006/relationships/image" Target="../media/image37.png"/><Relationship Id="rId38" Type="http://schemas.openxmlformats.org/officeDocument/2006/relationships/image" Target="../media/image42.png"/><Relationship Id="rId46" Type="http://schemas.openxmlformats.org/officeDocument/2006/relationships/image" Target="../media/image49.png"/><Relationship Id="rId2" Type="http://schemas.openxmlformats.org/officeDocument/2006/relationships/image" Target="../media/image7.png"/><Relationship Id="rId16" Type="http://schemas.openxmlformats.org/officeDocument/2006/relationships/image" Target="../media/image20.png"/><Relationship Id="rId20" Type="http://schemas.openxmlformats.org/officeDocument/2006/relationships/image" Target="../media/image24.jpeg"/><Relationship Id="rId29" Type="http://schemas.openxmlformats.org/officeDocument/2006/relationships/image" Target="../media/image33.jpeg"/><Relationship Id="rId41" Type="http://schemas.openxmlformats.org/officeDocument/2006/relationships/image" Target="../media/image45.png"/><Relationship Id="rId1" Type="http://schemas.openxmlformats.org/officeDocument/2006/relationships/image" Target="../media/image6.jpeg"/><Relationship Id="rId6" Type="http://schemas.openxmlformats.org/officeDocument/2006/relationships/image" Target="../media/image10.jpeg"/><Relationship Id="rId11" Type="http://schemas.openxmlformats.org/officeDocument/2006/relationships/image" Target="../media/image15.png"/><Relationship Id="rId24" Type="http://schemas.openxmlformats.org/officeDocument/2006/relationships/image" Target="../media/image28.png"/><Relationship Id="rId32" Type="http://schemas.openxmlformats.org/officeDocument/2006/relationships/image" Target="../media/image36.png"/><Relationship Id="rId37" Type="http://schemas.openxmlformats.org/officeDocument/2006/relationships/image" Target="../media/image41.png"/><Relationship Id="rId40" Type="http://schemas.openxmlformats.org/officeDocument/2006/relationships/image" Target="../media/image44.png"/><Relationship Id="rId45" Type="http://schemas.openxmlformats.org/officeDocument/2006/relationships/image" Target="../media/image48.jpe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23" Type="http://schemas.openxmlformats.org/officeDocument/2006/relationships/image" Target="../media/image27.png"/><Relationship Id="rId28" Type="http://schemas.openxmlformats.org/officeDocument/2006/relationships/image" Target="../media/image32.jpeg"/><Relationship Id="rId36" Type="http://schemas.openxmlformats.org/officeDocument/2006/relationships/image" Target="../media/image40.png"/><Relationship Id="rId10" Type="http://schemas.openxmlformats.org/officeDocument/2006/relationships/image" Target="../media/image14.png"/><Relationship Id="rId19" Type="http://schemas.openxmlformats.org/officeDocument/2006/relationships/image" Target="../media/image23.jpeg"/><Relationship Id="rId31" Type="http://schemas.openxmlformats.org/officeDocument/2006/relationships/image" Target="../media/image35.png"/><Relationship Id="rId44" Type="http://schemas.openxmlformats.org/officeDocument/2006/relationships/image" Target="../media/image47.jpeg"/><Relationship Id="rId4" Type="http://schemas.openxmlformats.org/officeDocument/2006/relationships/hyperlink" Target="http://www.technoton.by/flowmeter_DFM" TargetMode="External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jpeg"/><Relationship Id="rId30" Type="http://schemas.openxmlformats.org/officeDocument/2006/relationships/image" Target="../media/image34.jpeg"/><Relationship Id="rId35" Type="http://schemas.openxmlformats.org/officeDocument/2006/relationships/image" Target="../media/image39.png"/><Relationship Id="rId43" Type="http://schemas.openxmlformats.org/officeDocument/2006/relationships/image" Target="../media/image46.jpeg"/><Relationship Id="rId48" Type="http://schemas.openxmlformats.org/officeDocument/2006/relationships/image" Target="../media/image5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9.png"/><Relationship Id="rId13" Type="http://schemas.openxmlformats.org/officeDocument/2006/relationships/image" Target="../media/image64.jpeg"/><Relationship Id="rId3" Type="http://schemas.openxmlformats.org/officeDocument/2006/relationships/image" Target="../media/image54.jpeg"/><Relationship Id="rId7" Type="http://schemas.openxmlformats.org/officeDocument/2006/relationships/image" Target="../media/image58.png"/><Relationship Id="rId12" Type="http://schemas.openxmlformats.org/officeDocument/2006/relationships/image" Target="../media/image63.png"/><Relationship Id="rId17" Type="http://schemas.openxmlformats.org/officeDocument/2006/relationships/image" Target="../media/image67.jpeg"/><Relationship Id="rId2" Type="http://schemas.openxmlformats.org/officeDocument/2006/relationships/image" Target="../media/image53.jpeg"/><Relationship Id="rId16" Type="http://schemas.openxmlformats.org/officeDocument/2006/relationships/image" Target="../media/image66.png"/><Relationship Id="rId1" Type="http://schemas.openxmlformats.org/officeDocument/2006/relationships/hyperlink" Target="http://www.technoton.by/" TargetMode="External"/><Relationship Id="rId6" Type="http://schemas.openxmlformats.org/officeDocument/2006/relationships/image" Target="../media/image57.png"/><Relationship Id="rId11" Type="http://schemas.openxmlformats.org/officeDocument/2006/relationships/image" Target="../media/image62.png"/><Relationship Id="rId5" Type="http://schemas.openxmlformats.org/officeDocument/2006/relationships/image" Target="../media/image56.jpeg"/><Relationship Id="rId15" Type="http://schemas.openxmlformats.org/officeDocument/2006/relationships/image" Target="../media/image65.jpeg"/><Relationship Id="rId10" Type="http://schemas.openxmlformats.org/officeDocument/2006/relationships/image" Target="../media/image61.png"/><Relationship Id="rId4" Type="http://schemas.openxmlformats.org/officeDocument/2006/relationships/image" Target="../media/image55.png"/><Relationship Id="rId9" Type="http://schemas.openxmlformats.org/officeDocument/2006/relationships/image" Target="../media/image60.png"/><Relationship Id="rId14" Type="http://schemas.openxmlformats.org/officeDocument/2006/relationships/hyperlink" Target="http://www.technoton.by/dut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png"/><Relationship Id="rId3" Type="http://schemas.openxmlformats.org/officeDocument/2006/relationships/image" Target="../media/image54.jpeg"/><Relationship Id="rId7" Type="http://schemas.openxmlformats.org/officeDocument/2006/relationships/image" Target="../media/image71.jpeg"/><Relationship Id="rId2" Type="http://schemas.openxmlformats.org/officeDocument/2006/relationships/image" Target="../media/image53.jpeg"/><Relationship Id="rId1" Type="http://schemas.openxmlformats.org/officeDocument/2006/relationships/hyperlink" Target="http://www.technoton.by/" TargetMode="External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9.png"/><Relationship Id="rId3" Type="http://schemas.openxmlformats.org/officeDocument/2006/relationships/image" Target="../media/image74.jpeg"/><Relationship Id="rId7" Type="http://schemas.openxmlformats.org/officeDocument/2006/relationships/image" Target="../media/image78.png"/><Relationship Id="rId2" Type="http://schemas.openxmlformats.org/officeDocument/2006/relationships/hyperlink" Target="http://www.technoton.by/datchik_nagruzki" TargetMode="External"/><Relationship Id="rId1" Type="http://schemas.openxmlformats.org/officeDocument/2006/relationships/image" Target="../media/image73.jpeg"/><Relationship Id="rId6" Type="http://schemas.openxmlformats.org/officeDocument/2006/relationships/image" Target="../media/image77.png"/><Relationship Id="rId5" Type="http://schemas.openxmlformats.org/officeDocument/2006/relationships/image" Target="../media/image76.png"/><Relationship Id="rId10" Type="http://schemas.openxmlformats.org/officeDocument/2006/relationships/image" Target="../media/image81.png"/><Relationship Id="rId4" Type="http://schemas.openxmlformats.org/officeDocument/2006/relationships/image" Target="../media/image75.jpeg"/><Relationship Id="rId9" Type="http://schemas.openxmlformats.org/officeDocument/2006/relationships/image" Target="../media/image80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eg"/><Relationship Id="rId2" Type="http://schemas.openxmlformats.org/officeDocument/2006/relationships/image" Target="../media/image53.jpeg"/><Relationship Id="rId1" Type="http://schemas.openxmlformats.org/officeDocument/2006/relationships/hyperlink" Target="http://www.technoton.by/" TargetMode="External"/><Relationship Id="rId6" Type="http://schemas.openxmlformats.org/officeDocument/2006/relationships/image" Target="../media/image85.png"/><Relationship Id="rId5" Type="http://schemas.openxmlformats.org/officeDocument/2006/relationships/image" Target="../media/image84.jpeg"/><Relationship Id="rId4" Type="http://schemas.openxmlformats.org/officeDocument/2006/relationships/image" Target="../media/image83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6.png"/><Relationship Id="rId2" Type="http://schemas.openxmlformats.org/officeDocument/2006/relationships/image" Target="../media/image53.jpeg"/><Relationship Id="rId1" Type="http://schemas.openxmlformats.org/officeDocument/2006/relationships/hyperlink" Target="http://www.technoton.by/" TargetMode="External"/><Relationship Id="rId4" Type="http://schemas.openxmlformats.org/officeDocument/2006/relationships/image" Target="../media/image8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98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97.png"/><Relationship Id="rId2" Type="http://schemas.openxmlformats.org/officeDocument/2006/relationships/image" Target="../media/image53.jpeg"/><Relationship Id="rId1" Type="http://schemas.openxmlformats.org/officeDocument/2006/relationships/hyperlink" Target="http://www.technoton.by/" TargetMode="External"/><Relationship Id="rId6" Type="http://schemas.openxmlformats.org/officeDocument/2006/relationships/image" Target="../media/image91.png"/><Relationship Id="rId11" Type="http://schemas.openxmlformats.org/officeDocument/2006/relationships/image" Target="../media/image96.png"/><Relationship Id="rId5" Type="http://schemas.openxmlformats.org/officeDocument/2006/relationships/image" Target="../media/image90.png"/><Relationship Id="rId10" Type="http://schemas.openxmlformats.org/officeDocument/2006/relationships/image" Target="../media/image95.png"/><Relationship Id="rId4" Type="http://schemas.openxmlformats.org/officeDocument/2006/relationships/image" Target="../media/image89.png"/><Relationship Id="rId9" Type="http://schemas.openxmlformats.org/officeDocument/2006/relationships/image" Target="../media/image94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13" Type="http://schemas.openxmlformats.org/officeDocument/2006/relationships/image" Target="../media/image108.png"/><Relationship Id="rId3" Type="http://schemas.openxmlformats.org/officeDocument/2006/relationships/image" Target="../media/image99.png"/><Relationship Id="rId7" Type="http://schemas.openxmlformats.org/officeDocument/2006/relationships/image" Target="../media/image103.png"/><Relationship Id="rId12" Type="http://schemas.openxmlformats.org/officeDocument/2006/relationships/image" Target="../media/image107.png"/><Relationship Id="rId2" Type="http://schemas.openxmlformats.org/officeDocument/2006/relationships/image" Target="../media/image53.jpeg"/><Relationship Id="rId1" Type="http://schemas.openxmlformats.org/officeDocument/2006/relationships/hyperlink" Target="http://www.technoton.by/" TargetMode="External"/><Relationship Id="rId6" Type="http://schemas.openxmlformats.org/officeDocument/2006/relationships/image" Target="../media/image102.png"/><Relationship Id="rId11" Type="http://schemas.openxmlformats.org/officeDocument/2006/relationships/hyperlink" Target="http://www.mastercan.com/" TargetMode="External"/><Relationship Id="rId5" Type="http://schemas.openxmlformats.org/officeDocument/2006/relationships/image" Target="../media/image101.png"/><Relationship Id="rId10" Type="http://schemas.openxmlformats.org/officeDocument/2006/relationships/image" Target="../media/image106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14</xdr:row>
      <xdr:rowOff>161925</xdr:rowOff>
    </xdr:from>
    <xdr:to>
      <xdr:col>3</xdr:col>
      <xdr:colOff>504825</xdr:colOff>
      <xdr:row>16</xdr:row>
      <xdr:rowOff>161925</xdr:rowOff>
    </xdr:to>
    <xdr:pic>
      <xdr:nvPicPr>
        <xdr:cNvPr id="3073" name="Рисунок 6" descr="DUT-E_color_logo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90575" y="3181350"/>
          <a:ext cx="18192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57150</xdr:colOff>
      <xdr:row>11</xdr:row>
      <xdr:rowOff>123825</xdr:rowOff>
    </xdr:from>
    <xdr:to>
      <xdr:col>5</xdr:col>
      <xdr:colOff>1676400</xdr:colOff>
      <xdr:row>11</xdr:row>
      <xdr:rowOff>457200</xdr:rowOff>
    </xdr:to>
    <xdr:pic>
      <xdr:nvPicPr>
        <xdr:cNvPr id="3074" name="Рисунок 3" descr="GNOM_color_logo.jpg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762500" y="2181225"/>
          <a:ext cx="16192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123825</xdr:colOff>
      <xdr:row>13</xdr:row>
      <xdr:rowOff>28575</xdr:rowOff>
    </xdr:from>
    <xdr:to>
      <xdr:col>5</xdr:col>
      <xdr:colOff>1190625</xdr:colOff>
      <xdr:row>16</xdr:row>
      <xdr:rowOff>28575</xdr:rowOff>
    </xdr:to>
    <xdr:pic>
      <xdr:nvPicPr>
        <xdr:cNvPr id="3075" name="Рисунок 4" descr="Logo_Crocodile.png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829175" y="2847975"/>
          <a:ext cx="1066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21</xdr:row>
      <xdr:rowOff>190500</xdr:rowOff>
    </xdr:from>
    <xdr:to>
      <xdr:col>5</xdr:col>
      <xdr:colOff>2352675</xdr:colOff>
      <xdr:row>22</xdr:row>
      <xdr:rowOff>161925</xdr:rowOff>
    </xdr:to>
    <xdr:pic>
      <xdr:nvPicPr>
        <xdr:cNvPr id="3076" name="Рисунок 7" descr="MasterCAN_logo_color.png">
          <a:hlinkClick xmlns:r="http://schemas.openxmlformats.org/officeDocument/2006/relationships" r:id="rId7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705350" y="4486275"/>
          <a:ext cx="23526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5</xdr:col>
      <xdr:colOff>2066926</xdr:colOff>
      <xdr:row>1</xdr:row>
      <xdr:rowOff>152400</xdr:rowOff>
    </xdr:from>
    <xdr:ext cx="2609850" cy="781051"/>
    <xdr:sp macro="" textlink="">
      <xdr:nvSpPr>
        <xdr:cNvPr id="9" name="TextBox 8"/>
        <xdr:cNvSpPr txBox="1"/>
      </xdr:nvSpPr>
      <xdr:spPr>
        <a:xfrm>
          <a:off x="6772276" y="314325"/>
          <a:ext cx="2609850" cy="781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ru-RU"/>
        </a:p>
      </xdr:txBody>
    </xdr:sp>
    <xdr:clientData/>
  </xdr:oneCellAnchor>
  <xdr:twoCellAnchor editAs="oneCell">
    <xdr:from>
      <xdr:col>2</xdr:col>
      <xdr:colOff>47625</xdr:colOff>
      <xdr:row>11</xdr:row>
      <xdr:rowOff>76200</xdr:rowOff>
    </xdr:from>
    <xdr:to>
      <xdr:col>3</xdr:col>
      <xdr:colOff>466725</xdr:colOff>
      <xdr:row>11</xdr:row>
      <xdr:rowOff>466725</xdr:rowOff>
    </xdr:to>
    <xdr:pic>
      <xdr:nvPicPr>
        <xdr:cNvPr id="3078" name="Рисунок 9" descr="DFM без фона.png">
          <a:hlinkClick xmlns:r="http://schemas.openxmlformats.org/officeDocument/2006/relationships" r:id="rId9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47725" y="2133600"/>
          <a:ext cx="17240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32</xdr:row>
      <xdr:rowOff>38100</xdr:rowOff>
    </xdr:from>
    <xdr:to>
      <xdr:col>3</xdr:col>
      <xdr:colOff>1571625</xdr:colOff>
      <xdr:row>36</xdr:row>
      <xdr:rowOff>9525</xdr:rowOff>
    </xdr:to>
    <xdr:pic>
      <xdr:nvPicPr>
        <xdr:cNvPr id="2050" name="Рисунок 24" descr="1IMG_617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0" y="9305925"/>
          <a:ext cx="125730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9</xdr:row>
      <xdr:rowOff>28575</xdr:rowOff>
    </xdr:from>
    <xdr:to>
      <xdr:col>4</xdr:col>
      <xdr:colOff>133350</xdr:colOff>
      <xdr:row>9</xdr:row>
      <xdr:rowOff>28575</xdr:rowOff>
    </xdr:to>
    <xdr:pic>
      <xdr:nvPicPr>
        <xdr:cNvPr id="2051" name="Рисунок 17" descr="autonomous_fuel_counter_dfm100c.png"/>
        <xdr:cNvPicPr>
          <a:picLocks noChangeAspect="1"/>
        </xdr:cNvPicPr>
      </xdr:nvPicPr>
      <xdr:blipFill>
        <a:blip xmlns:r="http://schemas.openxmlformats.org/officeDocument/2006/relationships" r:embed="rId2">
          <a:lum contrast="-20000"/>
        </a:blip>
        <a:srcRect/>
        <a:stretch>
          <a:fillRect/>
        </a:stretch>
      </xdr:blipFill>
      <xdr:spPr bwMode="auto">
        <a:xfrm>
          <a:off x="4552950" y="2105025"/>
          <a:ext cx="17049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400050</xdr:colOff>
      <xdr:row>20</xdr:row>
      <xdr:rowOff>0</xdr:rowOff>
    </xdr:from>
    <xdr:to>
      <xdr:col>4</xdr:col>
      <xdr:colOff>28575</xdr:colOff>
      <xdr:row>20</xdr:row>
      <xdr:rowOff>0</xdr:rowOff>
    </xdr:to>
    <xdr:pic>
      <xdr:nvPicPr>
        <xdr:cNvPr id="2052" name="Рисунок 18" descr="fuel_flowmeter_dfm100ck.png"/>
        <xdr:cNvPicPr>
          <a:picLocks noChangeAspect="1"/>
        </xdr:cNvPicPr>
      </xdr:nvPicPr>
      <xdr:blipFill>
        <a:blip xmlns:r="http://schemas.openxmlformats.org/officeDocument/2006/relationships" r:embed="rId3">
          <a:lum contrast="-20000"/>
        </a:blip>
        <a:srcRect/>
        <a:stretch>
          <a:fillRect/>
        </a:stretch>
      </xdr:blipFill>
      <xdr:spPr bwMode="auto">
        <a:xfrm>
          <a:off x="4467225" y="5114925"/>
          <a:ext cx="16859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361950</xdr:colOff>
      <xdr:row>5</xdr:row>
      <xdr:rowOff>19050</xdr:rowOff>
    </xdr:from>
    <xdr:to>
      <xdr:col>2</xdr:col>
      <xdr:colOff>342900</xdr:colOff>
      <xdr:row>5</xdr:row>
      <xdr:rowOff>381000</xdr:rowOff>
    </xdr:to>
    <xdr:pic>
      <xdr:nvPicPr>
        <xdr:cNvPr id="2053" name="Picture 33" descr="Лого_DFM_цветной_без_фона">
          <a:hlinkClick xmlns:r="http://schemas.openxmlformats.org/officeDocument/2006/relationships" r:id="rId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28650" y="1009650"/>
          <a:ext cx="17811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28575</xdr:colOff>
      <xdr:row>36</xdr:row>
      <xdr:rowOff>190500</xdr:rowOff>
    </xdr:from>
    <xdr:to>
      <xdr:col>3</xdr:col>
      <xdr:colOff>2000250</xdr:colOff>
      <xdr:row>42</xdr:row>
      <xdr:rowOff>38100</xdr:rowOff>
    </xdr:to>
    <xdr:pic>
      <xdr:nvPicPr>
        <xdr:cNvPr id="2054" name="Рисунок 25" descr="монтажный комплект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95750" y="10382250"/>
          <a:ext cx="19716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742950</xdr:colOff>
      <xdr:row>42</xdr:row>
      <xdr:rowOff>123825</xdr:rowOff>
    </xdr:from>
    <xdr:to>
      <xdr:col>3</xdr:col>
      <xdr:colOff>1552575</xdr:colOff>
      <xdr:row>44</xdr:row>
      <xdr:rowOff>104775</xdr:rowOff>
    </xdr:to>
    <xdr:pic>
      <xdr:nvPicPr>
        <xdr:cNvPr id="2055" name="Рисунок 26" descr="kronshtejn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810125" y="11772900"/>
          <a:ext cx="809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60</xdr:row>
      <xdr:rowOff>28575</xdr:rowOff>
    </xdr:from>
    <xdr:to>
      <xdr:col>3</xdr:col>
      <xdr:colOff>1628775</xdr:colOff>
      <xdr:row>60</xdr:row>
      <xdr:rowOff>419100</xdr:rowOff>
    </xdr:to>
    <xdr:pic>
      <xdr:nvPicPr>
        <xdr:cNvPr id="2056" name="Рисунок 33" descr="Klapan_raspredelitelnyj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667250" y="17573625"/>
          <a:ext cx="10287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79</xdr:row>
      <xdr:rowOff>38100</xdr:rowOff>
    </xdr:from>
    <xdr:to>
      <xdr:col>3</xdr:col>
      <xdr:colOff>1666875</xdr:colOff>
      <xdr:row>80</xdr:row>
      <xdr:rowOff>19050</xdr:rowOff>
    </xdr:to>
    <xdr:pic>
      <xdr:nvPicPr>
        <xdr:cNvPr id="2057" name="Рисунок 34" descr="dvojnoj_ugolnik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4486275" y="25222200"/>
          <a:ext cx="12477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80</xdr:row>
      <xdr:rowOff>428625</xdr:rowOff>
    </xdr:from>
    <xdr:to>
      <xdr:col>3</xdr:col>
      <xdr:colOff>1343025</xdr:colOff>
      <xdr:row>81</xdr:row>
      <xdr:rowOff>800100</xdr:rowOff>
    </xdr:to>
    <xdr:pic>
      <xdr:nvPicPr>
        <xdr:cNvPr id="2058" name="Рисунок 38" descr="filtr_tonkoj_ochistki1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791075" y="26060400"/>
          <a:ext cx="61912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762000</xdr:colOff>
      <xdr:row>65</xdr:row>
      <xdr:rowOff>247650</xdr:rowOff>
    </xdr:from>
    <xdr:to>
      <xdr:col>3</xdr:col>
      <xdr:colOff>1504950</xdr:colOff>
      <xdr:row>67</xdr:row>
      <xdr:rowOff>9527</xdr:rowOff>
    </xdr:to>
    <xdr:pic>
      <xdr:nvPicPr>
        <xdr:cNvPr id="2059" name="Рисунок 39" descr="homut[2]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829175" y="19611975"/>
          <a:ext cx="7429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67</xdr:row>
      <xdr:rowOff>133350</xdr:rowOff>
    </xdr:from>
    <xdr:to>
      <xdr:col>3</xdr:col>
      <xdr:colOff>1133475</xdr:colOff>
      <xdr:row>68</xdr:row>
      <xdr:rowOff>171448</xdr:rowOff>
    </xdr:to>
    <xdr:pic>
      <xdr:nvPicPr>
        <xdr:cNvPr id="2060" name="Рисунок 40" descr="D18[3]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772025" y="20316825"/>
          <a:ext cx="4286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723900</xdr:colOff>
      <xdr:row>82</xdr:row>
      <xdr:rowOff>9525</xdr:rowOff>
    </xdr:from>
    <xdr:to>
      <xdr:col>3</xdr:col>
      <xdr:colOff>1323975</xdr:colOff>
      <xdr:row>83</xdr:row>
      <xdr:rowOff>28575</xdr:rowOff>
    </xdr:to>
    <xdr:pic>
      <xdr:nvPicPr>
        <xdr:cNvPr id="2061" name="Рисунок 43" descr="ключ-таблетка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791075" y="26984325"/>
          <a:ext cx="6000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79</xdr:row>
      <xdr:rowOff>390525</xdr:rowOff>
    </xdr:from>
    <xdr:to>
      <xdr:col>3</xdr:col>
      <xdr:colOff>1400175</xdr:colOff>
      <xdr:row>81</xdr:row>
      <xdr:rowOff>76200</xdr:rowOff>
    </xdr:to>
    <xdr:pic>
      <xdr:nvPicPr>
        <xdr:cNvPr id="2062" name="Рисунок 49" descr="filtr_GB-612.pn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 rot="2750782">
          <a:off x="4810125" y="25527000"/>
          <a:ext cx="60960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84</xdr:row>
      <xdr:rowOff>304800</xdr:rowOff>
    </xdr:from>
    <xdr:to>
      <xdr:col>3</xdr:col>
      <xdr:colOff>1276350</xdr:colOff>
      <xdr:row>86</xdr:row>
      <xdr:rowOff>390527</xdr:rowOff>
    </xdr:to>
    <xdr:pic>
      <xdr:nvPicPr>
        <xdr:cNvPr id="2063" name="Рисунок 54" descr="mufta2.pn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bright="10000"/>
        </a:blip>
        <a:srcRect/>
        <a:stretch>
          <a:fillRect/>
        </a:stretch>
      </xdr:blipFill>
      <xdr:spPr bwMode="auto">
        <a:xfrm>
          <a:off x="4972050" y="28032075"/>
          <a:ext cx="3714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75</xdr:row>
      <xdr:rowOff>238125</xdr:rowOff>
    </xdr:from>
    <xdr:to>
      <xdr:col>3</xdr:col>
      <xdr:colOff>1581150</xdr:colOff>
      <xdr:row>76</xdr:row>
      <xdr:rowOff>133350</xdr:rowOff>
    </xdr:to>
    <xdr:pic>
      <xdr:nvPicPr>
        <xdr:cNvPr id="2064" name="Рисунок 54" descr="01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4686300" y="23517225"/>
          <a:ext cx="9620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762000</xdr:colOff>
      <xdr:row>77</xdr:row>
      <xdr:rowOff>200025</xdr:rowOff>
    </xdr:from>
    <xdr:to>
      <xdr:col>3</xdr:col>
      <xdr:colOff>1400175</xdr:colOff>
      <xdr:row>78</xdr:row>
      <xdr:rowOff>219077</xdr:rowOff>
    </xdr:to>
    <xdr:pic>
      <xdr:nvPicPr>
        <xdr:cNvPr id="2065" name="Рисунок 55" descr="015.pn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829175" y="2448877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361950</xdr:colOff>
      <xdr:row>7</xdr:row>
      <xdr:rowOff>47625</xdr:rowOff>
    </xdr:from>
    <xdr:to>
      <xdr:col>3</xdr:col>
      <xdr:colOff>1552575</xdr:colOff>
      <xdr:row>12</xdr:row>
      <xdr:rowOff>180975</xdr:rowOff>
    </xdr:to>
    <xdr:pic>
      <xdr:nvPicPr>
        <xdr:cNvPr id="2066" name="Рисунок 82" descr="IMG_6131.jpg"/>
        <xdr:cNvPicPr>
          <a:picLocks noChangeAspect="1"/>
        </xdr:cNvPicPr>
      </xdr:nvPicPr>
      <xdr:blipFill>
        <a:blip xmlns:r="http://schemas.openxmlformats.org/officeDocument/2006/relationships" r:embed="rId18" cstate="print">
          <a:lum contrast="10000"/>
        </a:blip>
        <a:srcRect/>
        <a:stretch>
          <a:fillRect/>
        </a:stretch>
      </xdr:blipFill>
      <xdr:spPr bwMode="auto">
        <a:xfrm>
          <a:off x="4429125" y="1704975"/>
          <a:ext cx="1190625" cy="1181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381000</xdr:colOff>
      <xdr:row>13</xdr:row>
      <xdr:rowOff>314325</xdr:rowOff>
    </xdr:from>
    <xdr:to>
      <xdr:col>3</xdr:col>
      <xdr:colOff>1885950</xdr:colOff>
      <xdr:row>18</xdr:row>
      <xdr:rowOff>38100</xdr:rowOff>
    </xdr:to>
    <xdr:pic>
      <xdr:nvPicPr>
        <xdr:cNvPr id="2067" name="Рисунок 83" descr="IMG_6142 edit.jpg"/>
        <xdr:cNvPicPr>
          <a:picLocks noChangeAspect="1"/>
        </xdr:cNvPicPr>
      </xdr:nvPicPr>
      <xdr:blipFill>
        <a:blip xmlns:r="http://schemas.openxmlformats.org/officeDocument/2006/relationships" r:embed="rId19" cstate="print">
          <a:lum contrast="10000"/>
        </a:blip>
        <a:srcRect/>
        <a:stretch>
          <a:fillRect/>
        </a:stretch>
      </xdr:blipFill>
      <xdr:spPr bwMode="auto">
        <a:xfrm>
          <a:off x="4448175" y="3228975"/>
          <a:ext cx="1504950" cy="1295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19</xdr:row>
      <xdr:rowOff>66675</xdr:rowOff>
    </xdr:from>
    <xdr:to>
      <xdr:col>3</xdr:col>
      <xdr:colOff>1857375</xdr:colOff>
      <xdr:row>23</xdr:row>
      <xdr:rowOff>0</xdr:rowOff>
    </xdr:to>
    <xdr:pic>
      <xdr:nvPicPr>
        <xdr:cNvPr id="2068" name="Рисунок 85" descr="IMG_6153@.jpg"/>
        <xdr:cNvPicPr>
          <a:picLocks noChangeAspect="1"/>
        </xdr:cNvPicPr>
      </xdr:nvPicPr>
      <xdr:blipFill>
        <a:blip xmlns:r="http://schemas.openxmlformats.org/officeDocument/2006/relationships" r:embed="rId20" cstate="print">
          <a:lum contrast="10000"/>
        </a:blip>
        <a:srcRect/>
        <a:stretch>
          <a:fillRect/>
        </a:stretch>
      </xdr:blipFill>
      <xdr:spPr bwMode="auto">
        <a:xfrm>
          <a:off x="4343400" y="4867275"/>
          <a:ext cx="1581150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82</xdr:row>
      <xdr:rowOff>390525</xdr:rowOff>
    </xdr:from>
    <xdr:to>
      <xdr:col>3</xdr:col>
      <xdr:colOff>1600200</xdr:colOff>
      <xdr:row>84</xdr:row>
      <xdr:rowOff>266700</xdr:rowOff>
    </xdr:to>
    <xdr:pic>
      <xdr:nvPicPr>
        <xdr:cNvPr id="2069" name="Рисунок 82" descr="toplivnaya_trubka.pn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 rot="-1613956">
          <a:off x="4667250" y="27365325"/>
          <a:ext cx="100012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133350</xdr:colOff>
      <xdr:row>22</xdr:row>
      <xdr:rowOff>295275</xdr:rowOff>
    </xdr:from>
    <xdr:to>
      <xdr:col>3</xdr:col>
      <xdr:colOff>1885950</xdr:colOff>
      <xdr:row>26</xdr:row>
      <xdr:rowOff>0</xdr:rowOff>
    </xdr:to>
    <xdr:pic>
      <xdr:nvPicPr>
        <xdr:cNvPr id="2070" name="Рисунок 16" descr="DFM250D_мал.png"/>
        <xdr:cNvPicPr>
          <a:picLocks noChangeAspect="1"/>
        </xdr:cNvPicPr>
      </xdr:nvPicPr>
      <xdr:blipFill>
        <a:blip xmlns:r="http://schemas.openxmlformats.org/officeDocument/2006/relationships" r:embed="rId22" cstate="print">
          <a:lum bright="10000"/>
        </a:blip>
        <a:srcRect/>
        <a:stretch>
          <a:fillRect/>
        </a:stretch>
      </xdr:blipFill>
      <xdr:spPr bwMode="auto">
        <a:xfrm>
          <a:off x="4200525" y="6038850"/>
          <a:ext cx="175260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904875</xdr:colOff>
      <xdr:row>68</xdr:row>
      <xdr:rowOff>0</xdr:rowOff>
    </xdr:from>
    <xdr:to>
      <xdr:col>3</xdr:col>
      <xdr:colOff>1495425</xdr:colOff>
      <xdr:row>69</xdr:row>
      <xdr:rowOff>200027</xdr:rowOff>
    </xdr:to>
    <xdr:pic>
      <xdr:nvPicPr>
        <xdr:cNvPr id="2071" name="Рисунок 40" descr="D18[3].pn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4972050" y="20412075"/>
          <a:ext cx="590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59</xdr:row>
      <xdr:rowOff>47625</xdr:rowOff>
    </xdr:from>
    <xdr:to>
      <xdr:col>3</xdr:col>
      <xdr:colOff>1485900</xdr:colOff>
      <xdr:row>59</xdr:row>
      <xdr:rowOff>409575</xdr:rowOff>
    </xdr:to>
    <xdr:pic>
      <xdr:nvPicPr>
        <xdr:cNvPr id="2072" name="Рисунок 42" descr="K1.png"/>
        <xdr:cNvPicPr>
          <a:picLocks noChangeAspect="1"/>
        </xdr:cNvPicPr>
      </xdr:nvPicPr>
      <xdr:blipFill>
        <a:blip xmlns:r="http://schemas.openxmlformats.org/officeDocument/2006/relationships" r:embed="rId24" cstate="print">
          <a:lum bright="10000"/>
        </a:blip>
        <a:srcRect/>
        <a:stretch>
          <a:fillRect/>
        </a:stretch>
      </xdr:blipFill>
      <xdr:spPr bwMode="auto">
        <a:xfrm>
          <a:off x="4762500" y="17154525"/>
          <a:ext cx="7905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63</xdr:row>
      <xdr:rowOff>142875</xdr:rowOff>
    </xdr:from>
    <xdr:to>
      <xdr:col>3</xdr:col>
      <xdr:colOff>1695450</xdr:colOff>
      <xdr:row>65</xdr:row>
      <xdr:rowOff>66675</xdr:rowOff>
    </xdr:to>
    <xdr:pic>
      <xdr:nvPicPr>
        <xdr:cNvPr id="2073" name="Рисунок 96" descr="Угольник поворотный.pn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/>
        <a:stretch>
          <a:fillRect/>
        </a:stretch>
      </xdr:blipFill>
      <xdr:spPr bwMode="auto">
        <a:xfrm>
          <a:off x="4667250" y="18897600"/>
          <a:ext cx="10953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552450</xdr:colOff>
      <xdr:row>56</xdr:row>
      <xdr:rowOff>257175</xdr:rowOff>
    </xdr:from>
    <xdr:to>
      <xdr:col>3</xdr:col>
      <xdr:colOff>1704975</xdr:colOff>
      <xdr:row>57</xdr:row>
      <xdr:rowOff>228600</xdr:rowOff>
    </xdr:to>
    <xdr:pic>
      <xdr:nvPicPr>
        <xdr:cNvPr id="2074" name="Picture 1" descr="&amp;Kcy;&amp;lcy;&amp;acy;&amp;pcy;&amp;acy;&amp;ncy; &amp;ocy;&amp;bcy;&amp;rcy;&amp;acy;&amp;tcy;&amp;ncy;&amp;ycy;&amp;jcy; &amp;Mcy;1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4619625" y="15963900"/>
          <a:ext cx="11525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485775</xdr:colOff>
      <xdr:row>58</xdr:row>
      <xdr:rowOff>57150</xdr:rowOff>
    </xdr:from>
    <xdr:to>
      <xdr:col>3</xdr:col>
      <xdr:colOff>1714500</xdr:colOff>
      <xdr:row>58</xdr:row>
      <xdr:rowOff>419100</xdr:rowOff>
    </xdr:to>
    <xdr:pic>
      <xdr:nvPicPr>
        <xdr:cNvPr id="2075" name="Picture 2" descr="&amp;Kcy;&amp;lcy;&amp;acy;&amp;pcy;&amp;acy;&amp;ncy; &amp;pcy;&amp;iecy;&amp;rcy;&amp;iecy;&amp;pcy;&amp;ucy;&amp;scy;&amp;kcy;&amp;ncy;&amp;ocy;&amp;jcy; &amp;Mcy;14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552950" y="16649700"/>
          <a:ext cx="12287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48</xdr:row>
      <xdr:rowOff>104775</xdr:rowOff>
    </xdr:from>
    <xdr:to>
      <xdr:col>3</xdr:col>
      <xdr:colOff>1543050</xdr:colOff>
      <xdr:row>49</xdr:row>
      <xdr:rowOff>295275</xdr:rowOff>
    </xdr:to>
    <xdr:pic>
      <xdr:nvPicPr>
        <xdr:cNvPr id="2076" name="Рисунок 216" descr="Bolt_povorotnogo_ugolnika_M14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648200" y="13468350"/>
          <a:ext cx="9620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590550</xdr:colOff>
      <xdr:row>50</xdr:row>
      <xdr:rowOff>85725</xdr:rowOff>
    </xdr:from>
    <xdr:to>
      <xdr:col>3</xdr:col>
      <xdr:colOff>1609725</xdr:colOff>
      <xdr:row>51</xdr:row>
      <xdr:rowOff>266700</xdr:rowOff>
    </xdr:to>
    <xdr:pic>
      <xdr:nvPicPr>
        <xdr:cNvPr id="2077" name="Рисунок 217" descr="BB14-2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4657725" y="14049375"/>
          <a:ext cx="1019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781050</xdr:colOff>
      <xdr:row>61</xdr:row>
      <xdr:rowOff>19050</xdr:rowOff>
    </xdr:from>
    <xdr:to>
      <xdr:col>3</xdr:col>
      <xdr:colOff>1333500</xdr:colOff>
      <xdr:row>61</xdr:row>
      <xdr:rowOff>361950</xdr:rowOff>
    </xdr:to>
    <xdr:pic>
      <xdr:nvPicPr>
        <xdr:cNvPr id="2078" name="Рисунок 218" descr="Probka_rezbovaya_M14-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4848225" y="18021300"/>
          <a:ext cx="55245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885825</xdr:colOff>
      <xdr:row>62</xdr:row>
      <xdr:rowOff>57150</xdr:rowOff>
    </xdr:from>
    <xdr:to>
      <xdr:col>3</xdr:col>
      <xdr:colOff>1362075</xdr:colOff>
      <xdr:row>62</xdr:row>
      <xdr:rowOff>323850</xdr:rowOff>
    </xdr:to>
    <xdr:pic>
      <xdr:nvPicPr>
        <xdr:cNvPr id="2079" name="Рисунок 219" descr="Заглушка.pn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4953000" y="18449925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70</xdr:row>
      <xdr:rowOff>85725</xdr:rowOff>
    </xdr:from>
    <xdr:to>
      <xdr:col>3</xdr:col>
      <xdr:colOff>1504950</xdr:colOff>
      <xdr:row>70</xdr:row>
      <xdr:rowOff>495300</xdr:rowOff>
    </xdr:to>
    <xdr:pic>
      <xdr:nvPicPr>
        <xdr:cNvPr id="2080" name="Рисунок 220" descr="016.pn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4724400" y="21059775"/>
          <a:ext cx="8477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74</xdr:row>
      <xdr:rowOff>66675</xdr:rowOff>
    </xdr:from>
    <xdr:to>
      <xdr:col>3</xdr:col>
      <xdr:colOff>1685925</xdr:colOff>
      <xdr:row>74</xdr:row>
      <xdr:rowOff>533400</xdr:rowOff>
    </xdr:to>
    <xdr:pic>
      <xdr:nvPicPr>
        <xdr:cNvPr id="2081" name="Рисунок 221" descr="016-01.pn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591050" y="22774275"/>
          <a:ext cx="11620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390525</xdr:colOff>
      <xdr:row>44</xdr:row>
      <xdr:rowOff>0</xdr:rowOff>
    </xdr:from>
    <xdr:to>
      <xdr:col>3</xdr:col>
      <xdr:colOff>1800225</xdr:colOff>
      <xdr:row>44</xdr:row>
      <xdr:rowOff>9525</xdr:rowOff>
    </xdr:to>
    <xdr:grpSp>
      <xdr:nvGrpSpPr>
        <xdr:cNvPr id="2082" name="Группа 222"/>
        <xdr:cNvGrpSpPr>
          <a:grpSpLocks/>
        </xdr:cNvGrpSpPr>
      </xdr:nvGrpSpPr>
      <xdr:grpSpPr bwMode="auto">
        <a:xfrm>
          <a:off x="4460298" y="12200659"/>
          <a:ext cx="1409700" cy="9525"/>
          <a:chOff x="10858500" y="18383250"/>
          <a:chExt cx="2756155" cy="679705"/>
        </a:xfrm>
      </xdr:grpSpPr>
      <xdr:pic>
        <xdr:nvPicPr>
          <xdr:cNvPr id="2098" name="Рисунок 223" descr="болт.png"/>
          <xdr:cNvPicPr>
            <a:picLocks noChangeAspect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10858500" y="18392775"/>
            <a:ext cx="856490" cy="5242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099" name="Рисунок 224" descr="гайка.png"/>
          <xdr:cNvPicPr>
            <a:picLocks noChangeAspect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12934950" y="18383250"/>
            <a:ext cx="679705" cy="67970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0" name="Рисунок 225" descr="шайба.png"/>
          <xdr:cNvPicPr>
            <a:picLocks noChangeAspect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11706225" y="18402300"/>
            <a:ext cx="673609" cy="57607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2101" name="Рисунок 226" descr="шайба гровер.png"/>
          <xdr:cNvPicPr>
            <a:picLocks noChangeAspect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12334875" y="18421350"/>
            <a:ext cx="646177" cy="5791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3</xdr:col>
      <xdr:colOff>857250</xdr:colOff>
      <xdr:row>45</xdr:row>
      <xdr:rowOff>9525</xdr:rowOff>
    </xdr:from>
    <xdr:to>
      <xdr:col>3</xdr:col>
      <xdr:colOff>1333500</xdr:colOff>
      <xdr:row>46</xdr:row>
      <xdr:rowOff>0</xdr:rowOff>
    </xdr:to>
    <xdr:pic>
      <xdr:nvPicPr>
        <xdr:cNvPr id="2083" name="Рисунок 227" descr="болт.pn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4924425" y="12525375"/>
          <a:ext cx="476250" cy="228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952500</xdr:colOff>
      <xdr:row>44</xdr:row>
      <xdr:rowOff>0</xdr:rowOff>
    </xdr:from>
    <xdr:to>
      <xdr:col>3</xdr:col>
      <xdr:colOff>1257300</xdr:colOff>
      <xdr:row>45</xdr:row>
      <xdr:rowOff>28575</xdr:rowOff>
    </xdr:to>
    <xdr:pic>
      <xdr:nvPicPr>
        <xdr:cNvPr id="2084" name="Рисунок 228" descr="гайка.pn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019675" y="12220575"/>
          <a:ext cx="3048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952500</xdr:colOff>
      <xdr:row>46</xdr:row>
      <xdr:rowOff>9525</xdr:rowOff>
    </xdr:from>
    <xdr:to>
      <xdr:col>3</xdr:col>
      <xdr:colOff>1304925</xdr:colOff>
      <xdr:row>46</xdr:row>
      <xdr:rowOff>323850</xdr:rowOff>
    </xdr:to>
    <xdr:pic>
      <xdr:nvPicPr>
        <xdr:cNvPr id="2085" name="Рисунок 229" descr="шайба.pn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5019675" y="12763500"/>
          <a:ext cx="3524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942975</xdr:colOff>
      <xdr:row>47</xdr:row>
      <xdr:rowOff>9525</xdr:rowOff>
    </xdr:from>
    <xdr:to>
      <xdr:col>3</xdr:col>
      <xdr:colOff>1295400</xdr:colOff>
      <xdr:row>48</xdr:row>
      <xdr:rowOff>19050</xdr:rowOff>
    </xdr:to>
    <xdr:pic>
      <xdr:nvPicPr>
        <xdr:cNvPr id="2086" name="Рисунок 230" descr="шайба гровер.pn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5010150" y="13087350"/>
          <a:ext cx="352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600075</xdr:colOff>
      <xdr:row>0</xdr:row>
      <xdr:rowOff>0</xdr:rowOff>
    </xdr:from>
    <xdr:to>
      <xdr:col>3</xdr:col>
      <xdr:colOff>1847850</xdr:colOff>
      <xdr:row>2</xdr:row>
      <xdr:rowOff>219075</xdr:rowOff>
    </xdr:to>
    <xdr:pic>
      <xdr:nvPicPr>
        <xdr:cNvPr id="2087" name="Рисунок 23" descr="technoton_logo_color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667250" y="0"/>
          <a:ext cx="1247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71</xdr:row>
      <xdr:rowOff>28575</xdr:rowOff>
    </xdr:from>
    <xdr:to>
      <xdr:col>3</xdr:col>
      <xdr:colOff>1838325</xdr:colOff>
      <xdr:row>71</xdr:row>
      <xdr:rowOff>600075</xdr:rowOff>
    </xdr:to>
    <xdr:pic>
      <xdr:nvPicPr>
        <xdr:cNvPr id="2088" name="Рисунок 23" descr="technoton_logo_color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591050" y="21593175"/>
          <a:ext cx="1314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31</xdr:row>
      <xdr:rowOff>38100</xdr:rowOff>
    </xdr:from>
    <xdr:to>
      <xdr:col>3</xdr:col>
      <xdr:colOff>1447800</xdr:colOff>
      <xdr:row>31</xdr:row>
      <xdr:rowOff>714375</xdr:rowOff>
    </xdr:to>
    <xdr:pic>
      <xdr:nvPicPr>
        <xdr:cNvPr id="2089" name="Рисунок 54" descr="Комплект_2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4648200" y="8562975"/>
          <a:ext cx="866775" cy="676275"/>
        </a:xfrm>
        <a:prstGeom prst="rect">
          <a:avLst/>
        </a:prstGeom>
        <a:noFill/>
        <a:ln w="9525">
          <a:solidFill>
            <a:srgbClr val="FCD5B5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26</xdr:row>
      <xdr:rowOff>9525</xdr:rowOff>
    </xdr:from>
    <xdr:to>
      <xdr:col>3</xdr:col>
      <xdr:colOff>1866900</xdr:colOff>
      <xdr:row>27</xdr:row>
      <xdr:rowOff>228600</xdr:rowOff>
    </xdr:to>
    <xdr:pic>
      <xdr:nvPicPr>
        <xdr:cNvPr id="2090" name="Рисунок 23" descr="technoton_logo_color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4686300" y="7267575"/>
          <a:ext cx="12477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438150</xdr:colOff>
      <xdr:row>14</xdr:row>
      <xdr:rowOff>0</xdr:rowOff>
    </xdr:from>
    <xdr:to>
      <xdr:col>4</xdr:col>
      <xdr:colOff>114300</xdr:colOff>
      <xdr:row>14</xdr:row>
      <xdr:rowOff>0</xdr:rowOff>
    </xdr:to>
    <xdr:pic>
      <xdr:nvPicPr>
        <xdr:cNvPr id="2091" name="Рисунок 19" descr="fuel_flow_meter_dfm90ap.png"/>
        <xdr:cNvPicPr>
          <a:picLocks noChangeAspect="1"/>
        </xdr:cNvPicPr>
      </xdr:nvPicPr>
      <xdr:blipFill>
        <a:blip xmlns:r="http://schemas.openxmlformats.org/officeDocument/2006/relationships" r:embed="rId46">
          <a:lum contrast="-20000"/>
        </a:blip>
        <a:srcRect/>
        <a:stretch>
          <a:fillRect/>
        </a:stretch>
      </xdr:blipFill>
      <xdr:spPr bwMode="auto">
        <a:xfrm>
          <a:off x="4505325" y="3228975"/>
          <a:ext cx="1733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438150</xdr:colOff>
      <xdr:row>14</xdr:row>
      <xdr:rowOff>0</xdr:rowOff>
    </xdr:from>
    <xdr:to>
      <xdr:col>4</xdr:col>
      <xdr:colOff>114300</xdr:colOff>
      <xdr:row>14</xdr:row>
      <xdr:rowOff>0</xdr:rowOff>
    </xdr:to>
    <xdr:pic>
      <xdr:nvPicPr>
        <xdr:cNvPr id="2092" name="Рисунок 19" descr="fuel_flow_meter_dfm90ap.png"/>
        <xdr:cNvPicPr>
          <a:picLocks noChangeAspect="1"/>
        </xdr:cNvPicPr>
      </xdr:nvPicPr>
      <xdr:blipFill>
        <a:blip xmlns:r="http://schemas.openxmlformats.org/officeDocument/2006/relationships" r:embed="rId46">
          <a:lum contrast="-20000"/>
        </a:blip>
        <a:srcRect/>
        <a:stretch>
          <a:fillRect/>
        </a:stretch>
      </xdr:blipFill>
      <xdr:spPr bwMode="auto">
        <a:xfrm>
          <a:off x="4505325" y="3228975"/>
          <a:ext cx="1733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438150</xdr:colOff>
      <xdr:row>14</xdr:row>
      <xdr:rowOff>0</xdr:rowOff>
    </xdr:from>
    <xdr:to>
      <xdr:col>4</xdr:col>
      <xdr:colOff>114300</xdr:colOff>
      <xdr:row>14</xdr:row>
      <xdr:rowOff>0</xdr:rowOff>
    </xdr:to>
    <xdr:pic>
      <xdr:nvPicPr>
        <xdr:cNvPr id="2093" name="Рисунок 19" descr="fuel_flow_meter_dfm90ap.png"/>
        <xdr:cNvPicPr>
          <a:picLocks noChangeAspect="1"/>
        </xdr:cNvPicPr>
      </xdr:nvPicPr>
      <xdr:blipFill>
        <a:blip xmlns:r="http://schemas.openxmlformats.org/officeDocument/2006/relationships" r:embed="rId46">
          <a:lum contrast="-20000"/>
        </a:blip>
        <a:srcRect/>
        <a:stretch>
          <a:fillRect/>
        </a:stretch>
      </xdr:blipFill>
      <xdr:spPr bwMode="auto">
        <a:xfrm>
          <a:off x="4505325" y="3228975"/>
          <a:ext cx="17335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523875</xdr:colOff>
      <xdr:row>53</xdr:row>
      <xdr:rowOff>28575</xdr:rowOff>
    </xdr:from>
    <xdr:to>
      <xdr:col>3</xdr:col>
      <xdr:colOff>1838325</xdr:colOff>
      <xdr:row>54</xdr:row>
      <xdr:rowOff>0</xdr:rowOff>
    </xdr:to>
    <xdr:pic>
      <xdr:nvPicPr>
        <xdr:cNvPr id="2094" name="Рисунок 23" descr="technoton_logo_color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591050" y="14725650"/>
          <a:ext cx="1314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533400</xdr:colOff>
      <xdr:row>87</xdr:row>
      <xdr:rowOff>57150</xdr:rowOff>
    </xdr:from>
    <xdr:to>
      <xdr:col>3</xdr:col>
      <xdr:colOff>1847850</xdr:colOff>
      <xdr:row>88</xdr:row>
      <xdr:rowOff>57150</xdr:rowOff>
    </xdr:to>
    <xdr:pic>
      <xdr:nvPicPr>
        <xdr:cNvPr id="2095" name="Рисунок 23" descr="technoton_logo_color.jpg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4600575" y="28603575"/>
          <a:ext cx="13144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90</xdr:row>
      <xdr:rowOff>247650</xdr:rowOff>
    </xdr:from>
    <xdr:to>
      <xdr:col>3</xdr:col>
      <xdr:colOff>1323975</xdr:colOff>
      <xdr:row>92</xdr:row>
      <xdr:rowOff>9527</xdr:rowOff>
    </xdr:to>
    <xdr:pic>
      <xdr:nvPicPr>
        <xdr:cNvPr id="2096" name="Рисунок 2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 rot="2356743">
          <a:off x="4562475" y="29898975"/>
          <a:ext cx="828675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638175</xdr:colOff>
      <xdr:row>92</xdr:row>
      <xdr:rowOff>104775</xdr:rowOff>
    </xdr:from>
    <xdr:to>
      <xdr:col>3</xdr:col>
      <xdr:colOff>1371600</xdr:colOff>
      <xdr:row>92</xdr:row>
      <xdr:rowOff>514350</xdr:rowOff>
    </xdr:to>
    <xdr:pic>
      <xdr:nvPicPr>
        <xdr:cNvPr id="2097" name="Рисунок 1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4705350" y="30841950"/>
          <a:ext cx="7334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0</xdr:row>
      <xdr:rowOff>57150</xdr:rowOff>
    </xdr:from>
    <xdr:to>
      <xdr:col>3</xdr:col>
      <xdr:colOff>1914525</xdr:colOff>
      <xdr:row>1</xdr:row>
      <xdr:rowOff>228600</xdr:rowOff>
    </xdr:to>
    <xdr:pic>
      <xdr:nvPicPr>
        <xdr:cNvPr id="4097" name="Рисунок 23" descr="technoton_logo_color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29100" y="57150"/>
          <a:ext cx="1209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</xdr:row>
      <xdr:rowOff>38100</xdr:rowOff>
    </xdr:from>
    <xdr:to>
      <xdr:col>3</xdr:col>
      <xdr:colOff>171450</xdr:colOff>
      <xdr:row>4</xdr:row>
      <xdr:rowOff>38100</xdr:rowOff>
    </xdr:to>
    <xdr:pic>
      <xdr:nvPicPr>
        <xdr:cNvPr id="4098" name="Рисунок 17" descr="Цветной лого DUT-E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95450" y="1238250"/>
          <a:ext cx="2000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790575</xdr:colOff>
      <xdr:row>22</xdr:row>
      <xdr:rowOff>238125</xdr:rowOff>
    </xdr:from>
    <xdr:to>
      <xdr:col>3</xdr:col>
      <xdr:colOff>1381125</xdr:colOff>
      <xdr:row>24</xdr:row>
      <xdr:rowOff>19050</xdr:rowOff>
    </xdr:to>
    <xdr:pic>
      <xdr:nvPicPr>
        <xdr:cNvPr id="4099" name="Рисунок 56" descr="Plug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14825" y="8153400"/>
          <a:ext cx="5905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542925</xdr:colOff>
      <xdr:row>25</xdr:row>
      <xdr:rowOff>9525</xdr:rowOff>
    </xdr:from>
    <xdr:to>
      <xdr:col>3</xdr:col>
      <xdr:colOff>1495425</xdr:colOff>
      <xdr:row>25</xdr:row>
      <xdr:rowOff>581025</xdr:rowOff>
    </xdr:to>
    <xdr:pic>
      <xdr:nvPicPr>
        <xdr:cNvPr id="4100" name="Рисунок 62" descr="US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67175" y="9248775"/>
          <a:ext cx="952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685800</xdr:colOff>
      <xdr:row>16</xdr:row>
      <xdr:rowOff>190500</xdr:rowOff>
    </xdr:from>
    <xdr:to>
      <xdr:col>3</xdr:col>
      <xdr:colOff>1447800</xdr:colOff>
      <xdr:row>18</xdr:row>
      <xdr:rowOff>47625</xdr:rowOff>
    </xdr:to>
    <xdr:pic>
      <xdr:nvPicPr>
        <xdr:cNvPr id="4101" name="Рисунок 63" descr="Cable_DUT-E 232_485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210050" y="6115050"/>
          <a:ext cx="762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</xdr:colOff>
      <xdr:row>13</xdr:row>
      <xdr:rowOff>219075</xdr:rowOff>
    </xdr:from>
    <xdr:to>
      <xdr:col>3</xdr:col>
      <xdr:colOff>1971675</xdr:colOff>
      <xdr:row>17</xdr:row>
      <xdr:rowOff>247650</xdr:rowOff>
    </xdr:to>
    <xdr:pic>
      <xdr:nvPicPr>
        <xdr:cNvPr id="4102" name="Рисунок 88" descr="Dopolnitelnaja_sektsyja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 rot="-807522">
          <a:off x="3800475" y="5295900"/>
          <a:ext cx="169545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18</xdr:row>
      <xdr:rowOff>47625</xdr:rowOff>
    </xdr:from>
    <xdr:to>
      <xdr:col>3</xdr:col>
      <xdr:colOff>1438275</xdr:colOff>
      <xdr:row>19</xdr:row>
      <xdr:rowOff>285750</xdr:rowOff>
    </xdr:to>
    <xdr:pic>
      <xdr:nvPicPr>
        <xdr:cNvPr id="4103" name="Рисунок 79" descr="RS 2AMP.pn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10000"/>
        </a:blip>
        <a:srcRect/>
        <a:stretch>
          <a:fillRect/>
        </a:stretch>
      </xdr:blipFill>
      <xdr:spPr bwMode="auto">
        <a:xfrm>
          <a:off x="4200525" y="6638925"/>
          <a:ext cx="762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581025</xdr:colOff>
      <xdr:row>25</xdr:row>
      <xdr:rowOff>371475</xdr:rowOff>
    </xdr:from>
    <xdr:to>
      <xdr:col>3</xdr:col>
      <xdr:colOff>1619250</xdr:colOff>
      <xdr:row>28</xdr:row>
      <xdr:rowOff>76200</xdr:rowOff>
    </xdr:to>
    <xdr:pic>
      <xdr:nvPicPr>
        <xdr:cNvPr id="4104" name="Рисунок 91" descr="сумматор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 rot="1471182">
          <a:off x="4105275" y="961072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857250</xdr:colOff>
      <xdr:row>28</xdr:row>
      <xdr:rowOff>47625</xdr:rowOff>
    </xdr:from>
    <xdr:to>
      <xdr:col>3</xdr:col>
      <xdr:colOff>1323975</xdr:colOff>
      <xdr:row>28</xdr:row>
      <xdr:rowOff>476250</xdr:rowOff>
    </xdr:to>
    <xdr:pic>
      <xdr:nvPicPr>
        <xdr:cNvPr id="4105" name="Рисунок 30" descr="SAE-5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381500" y="10620375"/>
          <a:ext cx="4667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1438275</xdr:colOff>
      <xdr:row>6</xdr:row>
      <xdr:rowOff>85725</xdr:rowOff>
    </xdr:from>
    <xdr:to>
      <xdr:col>4</xdr:col>
      <xdr:colOff>133350</xdr:colOff>
      <xdr:row>10</xdr:row>
      <xdr:rowOff>104775</xdr:rowOff>
    </xdr:to>
    <xdr:pic>
      <xdr:nvPicPr>
        <xdr:cNvPr id="4106" name="Рисунок 31" descr="dut-e_232.pn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009900" y="1895475"/>
          <a:ext cx="2847975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809625</xdr:colOff>
      <xdr:row>24</xdr:row>
      <xdr:rowOff>38100</xdr:rowOff>
    </xdr:from>
    <xdr:to>
      <xdr:col>3</xdr:col>
      <xdr:colOff>1304925</xdr:colOff>
      <xdr:row>24</xdr:row>
      <xdr:rowOff>504825</xdr:rowOff>
    </xdr:to>
    <xdr:pic>
      <xdr:nvPicPr>
        <xdr:cNvPr id="4107" name="Рисунок 61" descr="заглушка.png"/>
        <xdr:cNvPicPr>
          <a:picLocks noChangeAspect="1"/>
        </xdr:cNvPicPr>
      </xdr:nvPicPr>
      <xdr:blipFill>
        <a:blip xmlns:r="http://schemas.openxmlformats.org/officeDocument/2006/relationships" r:embed="rId12" cstate="print">
          <a:lum bright="10000"/>
        </a:blip>
        <a:srcRect/>
        <a:stretch>
          <a:fillRect/>
        </a:stretch>
      </xdr:blipFill>
      <xdr:spPr bwMode="auto">
        <a:xfrm>
          <a:off x="4333875" y="8763000"/>
          <a:ext cx="4953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704850</xdr:colOff>
      <xdr:row>20</xdr:row>
      <xdr:rowOff>57150</xdr:rowOff>
    </xdr:from>
    <xdr:to>
      <xdr:col>3</xdr:col>
      <xdr:colOff>1752600</xdr:colOff>
      <xdr:row>20</xdr:row>
      <xdr:rowOff>485775</xdr:rowOff>
    </xdr:to>
    <xdr:pic>
      <xdr:nvPicPr>
        <xdr:cNvPr id="4108" name="Рисунок 23" descr="technoton_logo_color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29100" y="7239000"/>
          <a:ext cx="10477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4</xdr:row>
      <xdr:rowOff>9525</xdr:rowOff>
    </xdr:from>
    <xdr:to>
      <xdr:col>2</xdr:col>
      <xdr:colOff>685800</xdr:colOff>
      <xdr:row>4</xdr:row>
      <xdr:rowOff>342900</xdr:rowOff>
    </xdr:to>
    <xdr:pic>
      <xdr:nvPicPr>
        <xdr:cNvPr id="4109" name="Рисунок 41" descr="DUT-E_color_logo.jpg">
          <a:hlinkClick xmlns:r="http://schemas.openxmlformats.org/officeDocument/2006/relationships" r:id="rId14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52450" y="1209675"/>
          <a:ext cx="17049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38100</xdr:colOff>
      <xdr:row>12</xdr:row>
      <xdr:rowOff>704850</xdr:rowOff>
    </xdr:from>
    <xdr:to>
      <xdr:col>3</xdr:col>
      <xdr:colOff>2171700</xdr:colOff>
      <xdr:row>14</xdr:row>
      <xdr:rowOff>161925</xdr:rowOff>
    </xdr:to>
    <xdr:pic>
      <xdr:nvPicPr>
        <xdr:cNvPr id="4110" name="Рисунок 42" descr="MK-DUT_5_2.pn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562350" y="5029200"/>
          <a:ext cx="21336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676275</xdr:colOff>
      <xdr:row>12</xdr:row>
      <xdr:rowOff>19050</xdr:rowOff>
    </xdr:from>
    <xdr:to>
      <xdr:col>3</xdr:col>
      <xdr:colOff>1600200</xdr:colOff>
      <xdr:row>12</xdr:row>
      <xdr:rowOff>742950</xdr:rowOff>
    </xdr:to>
    <xdr:pic>
      <xdr:nvPicPr>
        <xdr:cNvPr id="4111" name="Рисунок 21" descr="Комплект_2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4200525" y="4343400"/>
          <a:ext cx="9239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0</xdr:row>
      <xdr:rowOff>57150</xdr:rowOff>
    </xdr:from>
    <xdr:to>
      <xdr:col>3</xdr:col>
      <xdr:colOff>1914525</xdr:colOff>
      <xdr:row>1</xdr:row>
      <xdr:rowOff>238125</xdr:rowOff>
    </xdr:to>
    <xdr:pic>
      <xdr:nvPicPr>
        <xdr:cNvPr id="5121" name="Рисунок 23" descr="technoton_logo_color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29100" y="57150"/>
          <a:ext cx="1209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4</xdr:row>
      <xdr:rowOff>38100</xdr:rowOff>
    </xdr:from>
    <xdr:to>
      <xdr:col>3</xdr:col>
      <xdr:colOff>171450</xdr:colOff>
      <xdr:row>4</xdr:row>
      <xdr:rowOff>38100</xdr:rowOff>
    </xdr:to>
    <xdr:pic>
      <xdr:nvPicPr>
        <xdr:cNvPr id="5122" name="Рисунок 17" descr="Цветной лого DUT-E.jpg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695450" y="1219200"/>
          <a:ext cx="20002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447675</xdr:colOff>
      <xdr:row>5</xdr:row>
      <xdr:rowOff>28575</xdr:rowOff>
    </xdr:from>
    <xdr:to>
      <xdr:col>3</xdr:col>
      <xdr:colOff>1543050</xdr:colOff>
      <xdr:row>5</xdr:row>
      <xdr:rowOff>676275</xdr:rowOff>
    </xdr:to>
    <xdr:pic>
      <xdr:nvPicPr>
        <xdr:cNvPr id="5123" name="Рисунок 16" descr="S6 SC-CW-700.png"/>
        <xdr:cNvPicPr>
          <a:picLocks noChangeAspect="1"/>
        </xdr:cNvPicPr>
      </xdr:nvPicPr>
      <xdr:blipFill>
        <a:blip xmlns:r="http://schemas.openxmlformats.org/officeDocument/2006/relationships" r:embed="rId4" cstate="print">
          <a:lum bright="10000"/>
        </a:blip>
        <a:srcRect/>
        <a:stretch>
          <a:fillRect/>
        </a:stretch>
      </xdr:blipFill>
      <xdr:spPr bwMode="auto">
        <a:xfrm>
          <a:off x="3971925" y="1590675"/>
          <a:ext cx="10953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</xdr:colOff>
      <xdr:row>6</xdr:row>
      <xdr:rowOff>295275</xdr:rowOff>
    </xdr:from>
    <xdr:to>
      <xdr:col>3</xdr:col>
      <xdr:colOff>2124075</xdr:colOff>
      <xdr:row>7</xdr:row>
      <xdr:rowOff>152400</xdr:rowOff>
    </xdr:to>
    <xdr:pic>
      <xdr:nvPicPr>
        <xdr:cNvPr id="5124" name="Рисунок 17" descr="img019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676650" y="2571750"/>
          <a:ext cx="197167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419100</xdr:colOff>
      <xdr:row>8</xdr:row>
      <xdr:rowOff>38100</xdr:rowOff>
    </xdr:from>
    <xdr:to>
      <xdr:col>3</xdr:col>
      <xdr:colOff>1790700</xdr:colOff>
      <xdr:row>8</xdr:row>
      <xdr:rowOff>704850</xdr:rowOff>
    </xdr:to>
    <xdr:pic>
      <xdr:nvPicPr>
        <xdr:cNvPr id="5125" name="Рисунок 18" descr="img02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943350" y="3152775"/>
          <a:ext cx="1371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9525</xdr:colOff>
      <xdr:row>11</xdr:row>
      <xdr:rowOff>171450</xdr:rowOff>
    </xdr:from>
    <xdr:to>
      <xdr:col>3</xdr:col>
      <xdr:colOff>2114550</xdr:colOff>
      <xdr:row>11</xdr:row>
      <xdr:rowOff>571500</xdr:rowOff>
    </xdr:to>
    <xdr:pic>
      <xdr:nvPicPr>
        <xdr:cNvPr id="5126" name="Рисунок 19" descr="img021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533775" y="4600575"/>
          <a:ext cx="21050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228600</xdr:colOff>
      <xdr:row>4</xdr:row>
      <xdr:rowOff>19050</xdr:rowOff>
    </xdr:from>
    <xdr:to>
      <xdr:col>2</xdr:col>
      <xdr:colOff>685800</xdr:colOff>
      <xdr:row>4</xdr:row>
      <xdr:rowOff>371475</xdr:rowOff>
    </xdr:to>
    <xdr:pic>
      <xdr:nvPicPr>
        <xdr:cNvPr id="5127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00225" y="1200150"/>
          <a:ext cx="4572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295275</xdr:colOff>
      <xdr:row>0</xdr:row>
      <xdr:rowOff>76200</xdr:rowOff>
    </xdr:from>
    <xdr:to>
      <xdr:col>3</xdr:col>
      <xdr:colOff>1619250</xdr:colOff>
      <xdr:row>2</xdr:row>
      <xdr:rowOff>66675</xdr:rowOff>
    </xdr:to>
    <xdr:pic>
      <xdr:nvPicPr>
        <xdr:cNvPr id="6145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14775" y="76200"/>
          <a:ext cx="13239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561975</xdr:colOff>
      <xdr:row>4</xdr:row>
      <xdr:rowOff>38100</xdr:rowOff>
    </xdr:from>
    <xdr:to>
      <xdr:col>3</xdr:col>
      <xdr:colOff>228600</xdr:colOff>
      <xdr:row>4</xdr:row>
      <xdr:rowOff>371475</xdr:rowOff>
    </xdr:to>
    <xdr:pic>
      <xdr:nvPicPr>
        <xdr:cNvPr id="6146" name="Рисунок 2" descr="GNOM_color_logo.jpg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228850" y="1104900"/>
          <a:ext cx="16192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762000</xdr:colOff>
      <xdr:row>5</xdr:row>
      <xdr:rowOff>28575</xdr:rowOff>
    </xdr:from>
    <xdr:to>
      <xdr:col>3</xdr:col>
      <xdr:colOff>1400175</xdr:colOff>
      <xdr:row>5</xdr:row>
      <xdr:rowOff>485775</xdr:rowOff>
    </xdr:to>
    <xdr:pic>
      <xdr:nvPicPr>
        <xdr:cNvPr id="6147" name="Рисунок 65" descr="1IMG_6239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81500" y="1504950"/>
          <a:ext cx="6381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695325</xdr:colOff>
      <xdr:row>6</xdr:row>
      <xdr:rowOff>19050</xdr:rowOff>
    </xdr:from>
    <xdr:to>
      <xdr:col>3</xdr:col>
      <xdr:colOff>1323975</xdr:colOff>
      <xdr:row>7</xdr:row>
      <xdr:rowOff>9525</xdr:rowOff>
    </xdr:to>
    <xdr:pic>
      <xdr:nvPicPr>
        <xdr:cNvPr id="6148" name="Рисунок 68" descr="кабель 040-02 и 041.pn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0000"/>
        </a:blip>
        <a:srcRect/>
        <a:stretch>
          <a:fillRect/>
        </a:stretch>
      </xdr:blipFill>
      <xdr:spPr bwMode="auto">
        <a:xfrm>
          <a:off x="4314825" y="2028825"/>
          <a:ext cx="6286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428625</xdr:colOff>
      <xdr:row>7</xdr:row>
      <xdr:rowOff>0</xdr:rowOff>
    </xdr:from>
    <xdr:to>
      <xdr:col>3</xdr:col>
      <xdr:colOff>1790700</xdr:colOff>
      <xdr:row>8</xdr:row>
      <xdr:rowOff>38100</xdr:rowOff>
    </xdr:to>
    <xdr:pic>
      <xdr:nvPicPr>
        <xdr:cNvPr id="6149" name="Рисунок 5" descr="MK-2-DDE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048125" y="2447925"/>
          <a:ext cx="13620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657225</xdr:colOff>
      <xdr:row>8</xdr:row>
      <xdr:rowOff>0</xdr:rowOff>
    </xdr:from>
    <xdr:to>
      <xdr:col>3</xdr:col>
      <xdr:colOff>1247775</xdr:colOff>
      <xdr:row>9</xdr:row>
      <xdr:rowOff>28575</xdr:rowOff>
    </xdr:to>
    <xdr:pic>
      <xdr:nvPicPr>
        <xdr:cNvPr id="6150" name="Рисунок 69" descr="DP3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76725" y="3305175"/>
          <a:ext cx="5905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619125</xdr:colOff>
      <xdr:row>9</xdr:row>
      <xdr:rowOff>47625</xdr:rowOff>
    </xdr:from>
    <xdr:to>
      <xdr:col>3</xdr:col>
      <xdr:colOff>1266825</xdr:colOff>
      <xdr:row>10</xdr:row>
      <xdr:rowOff>0</xdr:rowOff>
    </xdr:to>
    <xdr:pic>
      <xdr:nvPicPr>
        <xdr:cNvPr id="6151" name="Рисунок 70" descr="кабель 040-02 и 041.png"/>
        <xdr:cNvPicPr>
          <a:picLocks noChangeAspect="1"/>
        </xdr:cNvPicPr>
      </xdr:nvPicPr>
      <xdr:blipFill>
        <a:blip xmlns:r="http://schemas.openxmlformats.org/officeDocument/2006/relationships" r:embed="rId8" cstate="print">
          <a:lum bright="10000"/>
        </a:blip>
        <a:srcRect/>
        <a:stretch>
          <a:fillRect/>
        </a:stretch>
      </xdr:blipFill>
      <xdr:spPr bwMode="auto">
        <a:xfrm>
          <a:off x="4238625" y="4000500"/>
          <a:ext cx="6477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371475</xdr:colOff>
      <xdr:row>10</xdr:row>
      <xdr:rowOff>47625</xdr:rowOff>
    </xdr:from>
    <xdr:to>
      <xdr:col>3</xdr:col>
      <xdr:colOff>1828800</xdr:colOff>
      <xdr:row>11</xdr:row>
      <xdr:rowOff>28575</xdr:rowOff>
    </xdr:to>
    <xdr:pic>
      <xdr:nvPicPr>
        <xdr:cNvPr id="6152" name="Рисунок 95" descr="element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990975" y="4524375"/>
          <a:ext cx="14573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11</xdr:row>
      <xdr:rowOff>76200</xdr:rowOff>
    </xdr:from>
    <xdr:to>
      <xdr:col>4</xdr:col>
      <xdr:colOff>9525</xdr:colOff>
      <xdr:row>11</xdr:row>
      <xdr:rowOff>1209675</xdr:rowOff>
    </xdr:to>
    <xdr:pic>
      <xdr:nvPicPr>
        <xdr:cNvPr id="6153" name="Рисунок 9" descr="MK DP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619500" y="4962525"/>
          <a:ext cx="26384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704850</xdr:colOff>
      <xdr:row>0</xdr:row>
      <xdr:rowOff>85725</xdr:rowOff>
    </xdr:from>
    <xdr:to>
      <xdr:col>3</xdr:col>
      <xdr:colOff>1914525</xdr:colOff>
      <xdr:row>1</xdr:row>
      <xdr:rowOff>266700</xdr:rowOff>
    </xdr:to>
    <xdr:pic>
      <xdr:nvPicPr>
        <xdr:cNvPr id="7169" name="Рисунок 23" descr="technoton_logo_color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343400" y="85725"/>
          <a:ext cx="1209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457200</xdr:colOff>
      <xdr:row>8</xdr:row>
      <xdr:rowOff>47625</xdr:rowOff>
    </xdr:from>
    <xdr:to>
      <xdr:col>3</xdr:col>
      <xdr:colOff>1609725</xdr:colOff>
      <xdr:row>8</xdr:row>
      <xdr:rowOff>619125</xdr:rowOff>
    </xdr:to>
    <xdr:pic>
      <xdr:nvPicPr>
        <xdr:cNvPr id="7170" name="Рисунок 82" descr="1708Crocodile__otkrytyi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95750" y="3581400"/>
          <a:ext cx="11525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495300</xdr:colOff>
      <xdr:row>6</xdr:row>
      <xdr:rowOff>152400</xdr:rowOff>
    </xdr:from>
    <xdr:to>
      <xdr:col>3</xdr:col>
      <xdr:colOff>1543050</xdr:colOff>
      <xdr:row>6</xdr:row>
      <xdr:rowOff>704850</xdr:rowOff>
    </xdr:to>
    <xdr:pic>
      <xdr:nvPicPr>
        <xdr:cNvPr id="7171" name="Рисунок 83" descr="NozzleCrocodile_otkrytyi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33850" y="2105025"/>
          <a:ext cx="1047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7</xdr:row>
      <xdr:rowOff>114300</xdr:rowOff>
    </xdr:from>
    <xdr:to>
      <xdr:col>3</xdr:col>
      <xdr:colOff>1762125</xdr:colOff>
      <xdr:row>7</xdr:row>
      <xdr:rowOff>685800</xdr:rowOff>
    </xdr:to>
    <xdr:pic>
      <xdr:nvPicPr>
        <xdr:cNvPr id="7172" name="Рисунок 84" descr="CANCrocodile__otkrytyi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048125" y="2876550"/>
          <a:ext cx="13525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533400</xdr:colOff>
      <xdr:row>5</xdr:row>
      <xdr:rowOff>0</xdr:rowOff>
    </xdr:from>
    <xdr:to>
      <xdr:col>2</xdr:col>
      <xdr:colOff>409575</xdr:colOff>
      <xdr:row>6</xdr:row>
      <xdr:rowOff>0</xdr:rowOff>
    </xdr:to>
    <xdr:pic>
      <xdr:nvPicPr>
        <xdr:cNvPr id="7173" name="Рисунок 12" descr="Logo_Crocodile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66775" y="1343025"/>
          <a:ext cx="11811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552450</xdr:colOff>
      <xdr:row>0</xdr:row>
      <xdr:rowOff>57150</xdr:rowOff>
    </xdr:from>
    <xdr:to>
      <xdr:col>3</xdr:col>
      <xdr:colOff>1762125</xdr:colOff>
      <xdr:row>1</xdr:row>
      <xdr:rowOff>238125</xdr:rowOff>
    </xdr:to>
    <xdr:pic>
      <xdr:nvPicPr>
        <xdr:cNvPr id="8193" name="Рисунок 23" descr="technoton_logo_color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91000" y="57150"/>
          <a:ext cx="1209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409575</xdr:colOff>
      <xdr:row>6</xdr:row>
      <xdr:rowOff>19050</xdr:rowOff>
    </xdr:from>
    <xdr:to>
      <xdr:col>3</xdr:col>
      <xdr:colOff>1771650</xdr:colOff>
      <xdr:row>8</xdr:row>
      <xdr:rowOff>590550</xdr:rowOff>
    </xdr:to>
    <xdr:pic>
      <xdr:nvPicPr>
        <xdr:cNvPr id="8194" name="Рисунок 75" descr="APU 5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048125" y="1790700"/>
          <a:ext cx="1362075" cy="176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685800</xdr:colOff>
      <xdr:row>9</xdr:row>
      <xdr:rowOff>9525</xdr:rowOff>
    </xdr:from>
    <xdr:to>
      <xdr:col>3</xdr:col>
      <xdr:colOff>1362075</xdr:colOff>
      <xdr:row>10</xdr:row>
      <xdr:rowOff>9525</xdr:rowOff>
    </xdr:to>
    <xdr:pic>
      <xdr:nvPicPr>
        <xdr:cNvPr id="8195" name="Рисунок 77" descr="ppu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324350" y="3590925"/>
          <a:ext cx="676275" cy="117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542925</xdr:colOff>
      <xdr:row>0</xdr:row>
      <xdr:rowOff>28575</xdr:rowOff>
    </xdr:from>
    <xdr:to>
      <xdr:col>3</xdr:col>
      <xdr:colOff>1752600</xdr:colOff>
      <xdr:row>1</xdr:row>
      <xdr:rowOff>200025</xdr:rowOff>
    </xdr:to>
    <xdr:pic>
      <xdr:nvPicPr>
        <xdr:cNvPr id="9217" name="Рисунок 23" descr="technoton_logo_color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076700" y="28575"/>
          <a:ext cx="1209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838200</xdr:colOff>
      <xdr:row>7</xdr:row>
      <xdr:rowOff>19050</xdr:rowOff>
    </xdr:from>
    <xdr:to>
      <xdr:col>3</xdr:col>
      <xdr:colOff>1400175</xdr:colOff>
      <xdr:row>7</xdr:row>
      <xdr:rowOff>438150</xdr:rowOff>
    </xdr:to>
    <xdr:pic>
      <xdr:nvPicPr>
        <xdr:cNvPr id="9218" name="Рисунок 79" descr="PLomba krist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71975" y="2028825"/>
          <a:ext cx="5619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819150</xdr:colOff>
      <xdr:row>8</xdr:row>
      <xdr:rowOff>9525</xdr:rowOff>
    </xdr:from>
    <xdr:to>
      <xdr:col>3</xdr:col>
      <xdr:colOff>1333500</xdr:colOff>
      <xdr:row>9</xdr:row>
      <xdr:rowOff>66675</xdr:rowOff>
    </xdr:to>
    <xdr:pic>
      <xdr:nvPicPr>
        <xdr:cNvPr id="9219" name="Рисунок 80" descr="68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 rot="6284557">
          <a:off x="4348162" y="2471738"/>
          <a:ext cx="5238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828675</xdr:colOff>
      <xdr:row>4</xdr:row>
      <xdr:rowOff>333375</xdr:rowOff>
    </xdr:from>
    <xdr:to>
      <xdr:col>3</xdr:col>
      <xdr:colOff>1343025</xdr:colOff>
      <xdr:row>7</xdr:row>
      <xdr:rowOff>9525</xdr:rowOff>
    </xdr:to>
    <xdr:pic>
      <xdr:nvPicPr>
        <xdr:cNvPr id="9220" name="Рисунок 81" descr="pod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362450" y="1314450"/>
          <a:ext cx="51435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857250</xdr:colOff>
      <xdr:row>9</xdr:row>
      <xdr:rowOff>9525</xdr:rowOff>
    </xdr:from>
    <xdr:to>
      <xdr:col>3</xdr:col>
      <xdr:colOff>1400175</xdr:colOff>
      <xdr:row>9</xdr:row>
      <xdr:rowOff>323850</xdr:rowOff>
    </xdr:to>
    <xdr:pic>
      <xdr:nvPicPr>
        <xdr:cNvPr id="9221" name="Рисунок 83" descr="kon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391025" y="2933700"/>
          <a:ext cx="54292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11</xdr:row>
      <xdr:rowOff>19050</xdr:rowOff>
    </xdr:from>
    <xdr:to>
      <xdr:col>3</xdr:col>
      <xdr:colOff>1504950</xdr:colOff>
      <xdr:row>11</xdr:row>
      <xdr:rowOff>571500</xdr:rowOff>
    </xdr:to>
    <xdr:pic>
      <xdr:nvPicPr>
        <xdr:cNvPr id="9222" name="Рисунок 73" descr="stikery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200525" y="3667125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714375</xdr:colOff>
      <xdr:row>17</xdr:row>
      <xdr:rowOff>0</xdr:rowOff>
    </xdr:from>
    <xdr:to>
      <xdr:col>3</xdr:col>
      <xdr:colOff>1304925</xdr:colOff>
      <xdr:row>17</xdr:row>
      <xdr:rowOff>514350</xdr:rowOff>
    </xdr:to>
    <xdr:pic>
      <xdr:nvPicPr>
        <xdr:cNvPr id="9223" name="Рисунок 93" descr="manometr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48150" y="6705600"/>
          <a:ext cx="5905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609600</xdr:colOff>
      <xdr:row>12</xdr:row>
      <xdr:rowOff>0</xdr:rowOff>
    </xdr:from>
    <xdr:to>
      <xdr:col>3</xdr:col>
      <xdr:colOff>1619250</xdr:colOff>
      <xdr:row>13</xdr:row>
      <xdr:rowOff>9525</xdr:rowOff>
    </xdr:to>
    <xdr:pic>
      <xdr:nvPicPr>
        <xdr:cNvPr id="9224" name="Picture 1024" descr="&amp;Kcy;&amp;acy;&amp;bcy;&amp;iecy;&amp;lcy;&amp;softcy; &amp;dcy;&amp;acy;&amp;tcy;&amp;chcy;&amp;icy;&amp;kcy;&amp;ocy;&amp;vcy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lum bright="10000"/>
        </a:blip>
        <a:srcRect/>
        <a:stretch>
          <a:fillRect/>
        </a:stretch>
      </xdr:blipFill>
      <xdr:spPr bwMode="auto">
        <a:xfrm>
          <a:off x="4143375" y="4238625"/>
          <a:ext cx="1009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647700</xdr:colOff>
      <xdr:row>14</xdr:row>
      <xdr:rowOff>19050</xdr:rowOff>
    </xdr:from>
    <xdr:to>
      <xdr:col>3</xdr:col>
      <xdr:colOff>1371600</xdr:colOff>
      <xdr:row>15</xdr:row>
      <xdr:rowOff>9525</xdr:rowOff>
    </xdr:to>
    <xdr:pic>
      <xdr:nvPicPr>
        <xdr:cNvPr id="9225" name="Рисунок 85" descr="Korobka_plombirovochnaya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4181475" y="5381625"/>
          <a:ext cx="723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13</xdr:row>
      <xdr:rowOff>28575</xdr:rowOff>
    </xdr:from>
    <xdr:to>
      <xdr:col>3</xdr:col>
      <xdr:colOff>1562100</xdr:colOff>
      <xdr:row>14</xdr:row>
      <xdr:rowOff>104775</xdr:rowOff>
    </xdr:to>
    <xdr:pic>
      <xdr:nvPicPr>
        <xdr:cNvPr id="9226" name="Picture 1024" descr="&amp;Ucy;&amp;dcy;&amp;lcy;&amp;icy;&amp;ncy;&amp;icy;&amp;tcy;&amp;iecy;&amp;lcy;&amp;softcy; &amp;kcy;&amp;acy;&amp;bcy;&amp;iecy;&amp;lcy;&amp;yacy; &amp;dcy;&amp;lcy;&amp;yacy; &amp;Scy;&amp;Kcy;&amp;Rcy;&amp;Tcy;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105275" y="4848225"/>
          <a:ext cx="990600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609600</xdr:colOff>
      <xdr:row>9</xdr:row>
      <xdr:rowOff>266700</xdr:rowOff>
    </xdr:from>
    <xdr:to>
      <xdr:col>3</xdr:col>
      <xdr:colOff>1581150</xdr:colOff>
      <xdr:row>11</xdr:row>
      <xdr:rowOff>171450</xdr:rowOff>
    </xdr:to>
    <xdr:pic>
      <xdr:nvPicPr>
        <xdr:cNvPr id="9227" name="Рисунок 16" descr="2.pn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 rot="19827307" flipH="1">
          <a:off x="4143375" y="3190875"/>
          <a:ext cx="9715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666750</xdr:colOff>
      <xdr:row>14</xdr:row>
      <xdr:rowOff>400050</xdr:rowOff>
    </xdr:from>
    <xdr:to>
      <xdr:col>3</xdr:col>
      <xdr:colOff>1390650</xdr:colOff>
      <xdr:row>16</xdr:row>
      <xdr:rowOff>47625</xdr:rowOff>
    </xdr:to>
    <xdr:pic>
      <xdr:nvPicPr>
        <xdr:cNvPr id="9228" name="Рисунок 89" descr="ts01_f_l.pn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4200525" y="5762625"/>
          <a:ext cx="7239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533400</xdr:colOff>
      <xdr:row>0</xdr:row>
      <xdr:rowOff>95250</xdr:rowOff>
    </xdr:from>
    <xdr:to>
      <xdr:col>3</xdr:col>
      <xdr:colOff>1743075</xdr:colOff>
      <xdr:row>1</xdr:row>
      <xdr:rowOff>276225</xdr:rowOff>
    </xdr:to>
    <xdr:pic>
      <xdr:nvPicPr>
        <xdr:cNvPr id="10241" name="Рисунок 23" descr="technoton_logo_color.jp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171950" y="95250"/>
          <a:ext cx="12096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8</xdr:row>
      <xdr:rowOff>38100</xdr:rowOff>
    </xdr:from>
    <xdr:to>
      <xdr:col>3</xdr:col>
      <xdr:colOff>1304925</xdr:colOff>
      <xdr:row>8</xdr:row>
      <xdr:rowOff>895350</xdr:rowOff>
    </xdr:to>
    <xdr:pic>
      <xdr:nvPicPr>
        <xdr:cNvPr id="10242" name="Рисунок 6" descr="szlyz_cc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29050" y="3762375"/>
          <a:ext cx="11144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</xdr:colOff>
      <xdr:row>7</xdr:row>
      <xdr:rowOff>66675</xdr:rowOff>
    </xdr:from>
    <xdr:to>
      <xdr:col>3</xdr:col>
      <xdr:colOff>1276350</xdr:colOff>
      <xdr:row>7</xdr:row>
      <xdr:rowOff>885825</xdr:rowOff>
    </xdr:to>
    <xdr:pic>
      <xdr:nvPicPr>
        <xdr:cNvPr id="10243" name="Рисунок 7" descr="szlyz_232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800475" y="2857500"/>
          <a:ext cx="11144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6</xdr:row>
      <xdr:rowOff>66675</xdr:rowOff>
    </xdr:from>
    <xdr:to>
      <xdr:col>3</xdr:col>
      <xdr:colOff>1314450</xdr:colOff>
      <xdr:row>6</xdr:row>
      <xdr:rowOff>914400</xdr:rowOff>
    </xdr:to>
    <xdr:pic>
      <xdr:nvPicPr>
        <xdr:cNvPr id="10244" name="Рисунок 8" descr="szlyz_V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829050" y="1790700"/>
          <a:ext cx="1123950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1466850</xdr:colOff>
      <xdr:row>6</xdr:row>
      <xdr:rowOff>0</xdr:rowOff>
    </xdr:from>
    <xdr:to>
      <xdr:col>3</xdr:col>
      <xdr:colOff>2124075</xdr:colOff>
      <xdr:row>6</xdr:row>
      <xdr:rowOff>619125</xdr:rowOff>
    </xdr:to>
    <xdr:pic>
      <xdr:nvPicPr>
        <xdr:cNvPr id="10245" name="Рисунок 9" descr="для прайса3-1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105400" y="1724025"/>
          <a:ext cx="65722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1514475</xdr:colOff>
      <xdr:row>6</xdr:row>
      <xdr:rowOff>981075</xdr:rowOff>
    </xdr:from>
    <xdr:to>
      <xdr:col>3</xdr:col>
      <xdr:colOff>2133600</xdr:colOff>
      <xdr:row>7</xdr:row>
      <xdr:rowOff>638175</xdr:rowOff>
    </xdr:to>
    <xdr:pic>
      <xdr:nvPicPr>
        <xdr:cNvPr id="10246" name="Рисунок 10" descr="для прайса4-1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153025" y="2705100"/>
          <a:ext cx="619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1524000</xdr:colOff>
      <xdr:row>7</xdr:row>
      <xdr:rowOff>828675</xdr:rowOff>
    </xdr:from>
    <xdr:to>
      <xdr:col>3</xdr:col>
      <xdr:colOff>2143125</xdr:colOff>
      <xdr:row>8</xdr:row>
      <xdr:rowOff>571500</xdr:rowOff>
    </xdr:to>
    <xdr:pic>
      <xdr:nvPicPr>
        <xdr:cNvPr id="10247" name="Рисунок 11" descr="для прайса4-1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162550" y="3619500"/>
          <a:ext cx="6191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1495425</xdr:colOff>
      <xdr:row>8</xdr:row>
      <xdr:rowOff>819150</xdr:rowOff>
    </xdr:from>
    <xdr:to>
      <xdr:col>3</xdr:col>
      <xdr:colOff>2105025</xdr:colOff>
      <xdr:row>9</xdr:row>
      <xdr:rowOff>619125</xdr:rowOff>
    </xdr:to>
    <xdr:pic>
      <xdr:nvPicPr>
        <xdr:cNvPr id="10248" name="Рисунок 14" descr="для прайса4-1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133975" y="4543425"/>
          <a:ext cx="60960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76200</xdr:colOff>
      <xdr:row>9</xdr:row>
      <xdr:rowOff>914400</xdr:rowOff>
    </xdr:from>
    <xdr:to>
      <xdr:col>3</xdr:col>
      <xdr:colOff>1304925</xdr:colOff>
      <xdr:row>11</xdr:row>
      <xdr:rowOff>561975</xdr:rowOff>
    </xdr:to>
    <xdr:pic>
      <xdr:nvPicPr>
        <xdr:cNvPr id="10249" name="Рисунок 15" descr="mastercan_tool_1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 rot="1086131">
          <a:off x="3714750" y="5572125"/>
          <a:ext cx="1228725" cy="1133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304800</xdr:colOff>
      <xdr:row>5</xdr:row>
      <xdr:rowOff>9525</xdr:rowOff>
    </xdr:from>
    <xdr:to>
      <xdr:col>2</xdr:col>
      <xdr:colOff>1485900</xdr:colOff>
      <xdr:row>5</xdr:row>
      <xdr:rowOff>361950</xdr:rowOff>
    </xdr:to>
    <xdr:pic>
      <xdr:nvPicPr>
        <xdr:cNvPr id="10250" name="Рисунок 16" descr="MasterCAN_logo_color.png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38175" y="1352550"/>
          <a:ext cx="24860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171450</xdr:colOff>
      <xdr:row>9</xdr:row>
      <xdr:rowOff>85725</xdr:rowOff>
    </xdr:from>
    <xdr:to>
      <xdr:col>3</xdr:col>
      <xdr:colOff>1257300</xdr:colOff>
      <xdr:row>9</xdr:row>
      <xdr:rowOff>942975</xdr:rowOff>
    </xdr:to>
    <xdr:pic>
      <xdr:nvPicPr>
        <xdr:cNvPr id="10251" name="Picture 2" descr="MASTERCAN DIAGNOSTIC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810000" y="4743450"/>
          <a:ext cx="10858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3605800@mail.ru" TargetMode="External"/><Relationship Id="rId1" Type="http://schemas.openxmlformats.org/officeDocument/2006/relationships/hyperlink" Target="mailto:marketing@technoton.by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technoton.by/du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technoton.by/dut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27"/>
  <sheetViews>
    <sheetView showRowColHeaders="0" workbookViewId="0">
      <selection activeCell="B7" sqref="B7"/>
    </sheetView>
  </sheetViews>
  <sheetFormatPr defaultRowHeight="12.75"/>
  <cols>
    <col min="1" max="1" width="5" customWidth="1"/>
    <col min="2" max="2" width="7" customWidth="1"/>
    <col min="3" max="3" width="19.5703125" customWidth="1"/>
    <col min="4" max="4" width="30" customWidth="1"/>
    <col min="5" max="5" width="9" customWidth="1"/>
    <col min="6" max="6" width="42.42578125" customWidth="1"/>
    <col min="7" max="7" width="9.5703125" customWidth="1"/>
    <col min="8" max="8" width="2" customWidth="1"/>
  </cols>
  <sheetData>
    <row r="1" spans="1:8">
      <c r="A1" s="10"/>
      <c r="B1" s="9"/>
      <c r="C1" s="9"/>
      <c r="D1" s="9"/>
      <c r="E1" s="9"/>
      <c r="F1" s="9"/>
      <c r="G1" s="24"/>
      <c r="H1" s="40"/>
    </row>
    <row r="2" spans="1:8" ht="14.25" customHeight="1">
      <c r="A2" s="10"/>
      <c r="B2" s="9"/>
      <c r="C2" s="9"/>
      <c r="D2" s="9"/>
      <c r="E2" s="9"/>
      <c r="F2" s="9"/>
      <c r="G2" s="12"/>
      <c r="H2" s="40"/>
    </row>
    <row r="3" spans="1:8" ht="19.5">
      <c r="A3" s="10"/>
      <c r="B3" s="11" t="s">
        <v>105</v>
      </c>
      <c r="C3" s="9"/>
      <c r="D3" s="9"/>
      <c r="E3" s="9"/>
      <c r="F3" s="9"/>
      <c r="G3" s="12"/>
      <c r="H3" s="40"/>
    </row>
    <row r="4" spans="1:8" ht="19.5">
      <c r="A4" s="10"/>
      <c r="B4" s="11" t="s">
        <v>104</v>
      </c>
      <c r="C4" s="9"/>
      <c r="D4" s="9"/>
      <c r="E4" s="9"/>
      <c r="F4" s="9"/>
      <c r="G4" s="12"/>
      <c r="H4" s="40"/>
    </row>
    <row r="5" spans="1:8" ht="19.5">
      <c r="A5" s="10"/>
      <c r="B5" s="11"/>
      <c r="C5" s="9"/>
      <c r="D5" s="9"/>
      <c r="E5" s="9"/>
      <c r="F5" s="9"/>
      <c r="G5" s="12"/>
      <c r="H5" s="40"/>
    </row>
    <row r="6" spans="1:8">
      <c r="A6" s="10"/>
      <c r="B6" s="13" t="s">
        <v>384</v>
      </c>
      <c r="C6" s="12"/>
      <c r="D6" s="9"/>
      <c r="E6" s="9"/>
      <c r="F6" s="9"/>
      <c r="H6" s="41"/>
    </row>
    <row r="7" spans="1:8">
      <c r="A7" s="10"/>
      <c r="B7" s="12" t="s">
        <v>383</v>
      </c>
      <c r="C7" s="9"/>
      <c r="D7" s="9"/>
      <c r="E7" s="9"/>
      <c r="H7" s="95"/>
    </row>
    <row r="8" spans="1:8">
      <c r="A8" s="10"/>
      <c r="B8" s="23" t="s">
        <v>76</v>
      </c>
      <c r="C8" s="286" t="s">
        <v>382</v>
      </c>
      <c r="D8" s="9"/>
      <c r="E8" s="9"/>
      <c r="F8" s="293"/>
      <c r="G8" s="294"/>
      <c r="H8" s="294"/>
    </row>
    <row r="10" spans="1:8">
      <c r="B10" s="102" t="s">
        <v>239</v>
      </c>
    </row>
    <row r="12" spans="1:8" ht="38.25" customHeight="1">
      <c r="B12" s="103" t="s">
        <v>292</v>
      </c>
      <c r="E12" s="106" t="s">
        <v>316</v>
      </c>
      <c r="G12" s="103"/>
    </row>
    <row r="13" spans="1:8" ht="21.75" customHeight="1">
      <c r="B13" s="103" t="s">
        <v>297</v>
      </c>
      <c r="C13" s="104" t="s">
        <v>291</v>
      </c>
      <c r="D13" s="103"/>
      <c r="F13" s="104" t="s">
        <v>299</v>
      </c>
      <c r="G13" s="103"/>
    </row>
    <row r="14" spans="1:8" ht="15.75" customHeight="1">
      <c r="B14" s="103" t="s">
        <v>289</v>
      </c>
      <c r="C14" s="104" t="s">
        <v>290</v>
      </c>
      <c r="D14" s="103"/>
    </row>
    <row r="15" spans="1:8" ht="15">
      <c r="E15" s="106" t="s">
        <v>301</v>
      </c>
    </row>
    <row r="17" spans="2:6" ht="15">
      <c r="B17" s="103" t="s">
        <v>293</v>
      </c>
      <c r="F17" s="104" t="s">
        <v>302</v>
      </c>
    </row>
    <row r="19" spans="2:6" ht="15">
      <c r="B19" s="103" t="s">
        <v>294</v>
      </c>
      <c r="C19" s="104" t="s">
        <v>295</v>
      </c>
      <c r="D19" s="103"/>
      <c r="E19" s="106" t="s">
        <v>303</v>
      </c>
      <c r="F19" s="104" t="s">
        <v>304</v>
      </c>
    </row>
    <row r="20" spans="2:6" ht="15">
      <c r="B20" s="103" t="s">
        <v>296</v>
      </c>
      <c r="C20" s="104" t="s">
        <v>300</v>
      </c>
      <c r="D20" s="103"/>
    </row>
    <row r="21" spans="2:6" ht="15">
      <c r="B21" s="103"/>
      <c r="C21" s="103"/>
      <c r="D21" s="103"/>
      <c r="E21" s="106" t="s">
        <v>305</v>
      </c>
      <c r="F21" s="104" t="s">
        <v>358</v>
      </c>
    </row>
    <row r="22" spans="2:6" ht="28.5" customHeight="1">
      <c r="B22" s="103" t="s">
        <v>298</v>
      </c>
      <c r="C22" s="244" t="s">
        <v>372</v>
      </c>
    </row>
    <row r="23" spans="2:6" ht="15">
      <c r="E23" s="106" t="s">
        <v>373</v>
      </c>
    </row>
    <row r="24" spans="2:6" ht="15">
      <c r="B24" s="103"/>
      <c r="C24" s="103"/>
      <c r="D24" s="103"/>
      <c r="E24" s="103"/>
      <c r="F24" s="104" t="s">
        <v>306</v>
      </c>
    </row>
    <row r="25" spans="2:6" ht="15">
      <c r="B25" s="103"/>
      <c r="C25" s="104"/>
      <c r="D25" s="103"/>
      <c r="E25" s="103"/>
    </row>
    <row r="26" spans="2:6" ht="15">
      <c r="B26" s="103"/>
      <c r="C26" s="103"/>
      <c r="D26" s="103"/>
      <c r="E26" s="103"/>
    </row>
    <row r="27" spans="2:6" ht="24.75" customHeight="1">
      <c r="C27" s="103"/>
      <c r="D27" s="103"/>
      <c r="E27" s="103"/>
    </row>
  </sheetData>
  <mergeCells count="1">
    <mergeCell ref="F8:H8"/>
  </mergeCells>
  <phoneticPr fontId="1" type="noConversion"/>
  <hyperlinks>
    <hyperlink ref="B8" r:id="rId1" display="mailto:marketing@technoton.by"/>
    <hyperlink ref="C13" location="DFM!A1" display="Расходомеры топлива"/>
    <hyperlink ref="C14" location="DFM!B33" display="Аксессуары к расходомерам топлива"/>
    <hyperlink ref="C19" location="'DUT-E'!A1" display="Датчики уровня топлива"/>
    <hyperlink ref="C20" location="'DUT-E'!A1" display="Аксессуары к датчикам уровня топлива"/>
    <hyperlink ref="F13" location="GNOM!A1" display="Датчики нагрузки на оси"/>
    <hyperlink ref="F17" location="Crocodile!A1" display="Бесконтактные считыватели"/>
    <hyperlink ref="F19" location="'Проливные установки'!A1" display="Проливные установки и аксессуары к ним"/>
    <hyperlink ref="F21" location="'Аксессуары общие'!A1" display="Аксессуары общие"/>
    <hyperlink ref="F24" location="MasterCAN!A1" display="Интерфейсы данных автомобиля"/>
    <hyperlink ref="C8" r:id="rId2"/>
  </hyperlinks>
  <pageMargins left="0" right="0" top="0" bottom="0" header="0" footer="0"/>
  <pageSetup paperSize="9" orientation="landscape" verticalDpi="1200" r:id="rId3"/>
  <headerFooter>
    <oddFooter>&amp;L&amp;"Verdana,обычный"&amp;8&amp;K00-021    Прайс-лист на датчики и аксессуары для телематических систем СП Технотон 01 декабря 2014&amp;R&amp;"Verdana,обычный"&amp;8&amp;K00-022Страница 1 из 12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3:N107"/>
  <sheetViews>
    <sheetView topLeftCell="A16" zoomScale="110" zoomScaleNormal="110" workbookViewId="0">
      <selection activeCell="Q18" sqref="Q18"/>
    </sheetView>
  </sheetViews>
  <sheetFormatPr defaultRowHeight="12.75"/>
  <cols>
    <col min="1" max="1" width="4" customWidth="1"/>
    <col min="2" max="2" width="27" customWidth="1"/>
    <col min="3" max="3" width="30" customWidth="1"/>
    <col min="4" max="4" width="30.85546875" customWidth="1"/>
    <col min="5" max="5" width="41.5703125" customWidth="1"/>
    <col min="6" max="6" width="14.28515625" hidden="1" customWidth="1"/>
    <col min="7" max="7" width="10.5703125" hidden="1" customWidth="1"/>
    <col min="8" max="8" width="23.28515625" style="258" customWidth="1"/>
    <col min="9" max="9" width="0.5703125" style="256" customWidth="1"/>
    <col min="10" max="10" width="8.140625" style="256" hidden="1" customWidth="1"/>
    <col min="11" max="11" width="10" style="256" hidden="1" customWidth="1"/>
    <col min="12" max="12" width="11.85546875" style="256" hidden="1" customWidth="1"/>
    <col min="13" max="13" width="12" style="256" hidden="1" customWidth="1"/>
    <col min="14" max="14" width="25.140625" style="256" hidden="1" customWidth="1"/>
  </cols>
  <sheetData>
    <row r="3" spans="1:14" ht="20.25" customHeight="1" thickBot="1">
      <c r="I3" s="256" t="s">
        <v>320</v>
      </c>
    </row>
    <row r="4" spans="1:14" ht="12.75" customHeight="1">
      <c r="A4" s="321"/>
      <c r="B4" s="305" t="s">
        <v>0</v>
      </c>
      <c r="C4" s="295" t="s">
        <v>2</v>
      </c>
      <c r="D4" s="323"/>
      <c r="E4" s="324"/>
      <c r="F4" s="313" t="s">
        <v>321</v>
      </c>
      <c r="G4" s="311" t="s">
        <v>288</v>
      </c>
      <c r="H4" s="385" t="s">
        <v>386</v>
      </c>
      <c r="I4" s="385"/>
      <c r="J4" s="385"/>
      <c r="K4" s="385"/>
      <c r="L4" s="385"/>
      <c r="M4" s="385"/>
      <c r="N4" s="385"/>
    </row>
    <row r="5" spans="1:14" ht="19.5" customHeight="1" thickBot="1">
      <c r="A5" s="321"/>
      <c r="B5" s="322"/>
      <c r="C5" s="31" t="s">
        <v>79</v>
      </c>
      <c r="D5" s="98" t="s">
        <v>78</v>
      </c>
      <c r="E5" s="32" t="s">
        <v>145</v>
      </c>
      <c r="F5" s="314"/>
      <c r="G5" s="312"/>
      <c r="H5" s="385"/>
      <c r="I5" s="385"/>
      <c r="J5" s="385"/>
      <c r="K5" s="385"/>
      <c r="L5" s="385"/>
      <c r="M5" s="385"/>
      <c r="N5" s="385"/>
    </row>
    <row r="6" spans="1:14" ht="32.25" customHeight="1" thickBot="1">
      <c r="A6" s="28"/>
      <c r="B6" s="325" t="s">
        <v>341</v>
      </c>
      <c r="C6" s="326"/>
      <c r="D6" s="326"/>
      <c r="E6" s="326"/>
      <c r="F6" s="326"/>
      <c r="G6" s="326"/>
      <c r="H6" s="385"/>
      <c r="I6" s="385"/>
      <c r="J6" s="385"/>
      <c r="K6" s="385"/>
      <c r="L6" s="385"/>
      <c r="M6" s="385"/>
      <c r="N6" s="385"/>
    </row>
    <row r="7" spans="1:14" ht="20.25" customHeight="1" thickBot="1">
      <c r="A7" s="27"/>
      <c r="B7" s="347" t="s">
        <v>131</v>
      </c>
      <c r="C7" s="326"/>
      <c r="D7" s="326"/>
      <c r="E7" s="326"/>
      <c r="F7" s="326"/>
      <c r="G7" s="326"/>
      <c r="H7" s="259"/>
      <c r="I7"/>
      <c r="J7"/>
      <c r="K7"/>
      <c r="L7"/>
      <c r="M7"/>
      <c r="N7"/>
    </row>
    <row r="8" spans="1:14" ht="16.5" customHeight="1">
      <c r="A8" s="29"/>
      <c r="B8" s="187" t="s">
        <v>57</v>
      </c>
      <c r="C8" s="340" t="s">
        <v>347</v>
      </c>
      <c r="D8" s="152"/>
      <c r="E8" s="162" t="s">
        <v>59</v>
      </c>
      <c r="F8" s="136">
        <f>G8*$I$5</f>
        <v>0</v>
      </c>
      <c r="G8" s="245">
        <v>141</v>
      </c>
      <c r="H8" s="260">
        <f>G8*1.18*76</f>
        <v>12644.88</v>
      </c>
      <c r="I8"/>
      <c r="J8"/>
      <c r="K8"/>
      <c r="L8"/>
      <c r="M8"/>
      <c r="N8"/>
    </row>
    <row r="9" spans="1:14" ht="16.5" customHeight="1">
      <c r="A9" s="29"/>
      <c r="B9" s="196" t="s">
        <v>58</v>
      </c>
      <c r="C9" s="346"/>
      <c r="D9" s="149"/>
      <c r="E9" s="163" t="s">
        <v>61</v>
      </c>
      <c r="F9" s="140">
        <f t="shared" ref="F9:F19" si="0">G9*$I$5</f>
        <v>0</v>
      </c>
      <c r="G9" s="246">
        <v>177</v>
      </c>
      <c r="H9" s="260">
        <f t="shared" ref="H9:H26" si="1">G9*1.18*76</f>
        <v>15873.359999999999</v>
      </c>
      <c r="I9"/>
      <c r="J9"/>
      <c r="K9"/>
      <c r="L9"/>
      <c r="M9"/>
      <c r="N9"/>
    </row>
    <row r="10" spans="1:14" ht="16.5" customHeight="1">
      <c r="A10" s="28"/>
      <c r="B10" s="197" t="s">
        <v>62</v>
      </c>
      <c r="C10" s="340" t="s">
        <v>348</v>
      </c>
      <c r="D10" s="149"/>
      <c r="E10" s="164" t="s">
        <v>60</v>
      </c>
      <c r="F10" s="136">
        <f t="shared" si="0"/>
        <v>0</v>
      </c>
      <c r="G10" s="246">
        <v>238</v>
      </c>
      <c r="H10" s="260">
        <f t="shared" si="1"/>
        <v>21343.839999999997</v>
      </c>
      <c r="I10"/>
      <c r="J10"/>
      <c r="K10"/>
      <c r="L10"/>
      <c r="M10"/>
      <c r="N10"/>
    </row>
    <row r="11" spans="1:14" ht="16.5" customHeight="1">
      <c r="A11" s="28"/>
      <c r="B11" s="198" t="s">
        <v>63</v>
      </c>
      <c r="C11" s="341"/>
      <c r="D11" s="149"/>
      <c r="E11" s="165" t="s">
        <v>59</v>
      </c>
      <c r="F11" s="136">
        <f t="shared" si="0"/>
        <v>0</v>
      </c>
      <c r="G11" s="245">
        <v>200</v>
      </c>
      <c r="H11" s="260">
        <f t="shared" si="1"/>
        <v>17936</v>
      </c>
      <c r="I11"/>
      <c r="J11"/>
      <c r="K11"/>
      <c r="L11"/>
      <c r="M11"/>
      <c r="N11"/>
    </row>
    <row r="12" spans="1:14" ht="16.5" customHeight="1">
      <c r="A12" s="94"/>
      <c r="B12" s="198" t="s">
        <v>64</v>
      </c>
      <c r="C12" s="341"/>
      <c r="D12" s="149"/>
      <c r="E12" s="166" t="s">
        <v>61</v>
      </c>
      <c r="F12" s="136">
        <f t="shared" si="0"/>
        <v>0</v>
      </c>
      <c r="G12" s="245">
        <v>215</v>
      </c>
      <c r="H12" s="260">
        <f t="shared" si="1"/>
        <v>19281.2</v>
      </c>
      <c r="I12"/>
      <c r="J12"/>
      <c r="K12"/>
      <c r="L12"/>
      <c r="M12"/>
      <c r="N12"/>
    </row>
    <row r="13" spans="1:14" ht="16.5" customHeight="1" thickBot="1">
      <c r="A13" s="58"/>
      <c r="B13" s="199" t="s">
        <v>133</v>
      </c>
      <c r="C13" s="342"/>
      <c r="D13" s="142"/>
      <c r="E13" s="167" t="s">
        <v>147</v>
      </c>
      <c r="F13" s="137">
        <f t="shared" si="0"/>
        <v>0</v>
      </c>
      <c r="G13" s="247">
        <v>353</v>
      </c>
      <c r="H13" s="260">
        <f t="shared" si="1"/>
        <v>31657.039999999997</v>
      </c>
      <c r="I13"/>
      <c r="J13"/>
      <c r="K13"/>
      <c r="L13"/>
      <c r="M13"/>
      <c r="N13"/>
    </row>
    <row r="14" spans="1:14" ht="24.95" customHeight="1">
      <c r="A14" s="28"/>
      <c r="B14" s="200" t="s">
        <v>359</v>
      </c>
      <c r="C14" s="343" t="s">
        <v>342</v>
      </c>
      <c r="D14" s="336"/>
      <c r="E14" s="159" t="s">
        <v>60</v>
      </c>
      <c r="F14" s="156">
        <f t="shared" si="0"/>
        <v>0</v>
      </c>
      <c r="G14" s="248">
        <v>193</v>
      </c>
      <c r="H14" s="260">
        <f t="shared" si="1"/>
        <v>17308.239999999998</v>
      </c>
      <c r="I14"/>
      <c r="J14"/>
      <c r="K14"/>
      <c r="L14"/>
      <c r="M14"/>
      <c r="N14"/>
    </row>
    <row r="15" spans="1:14" ht="24.95" customHeight="1">
      <c r="A15" s="28"/>
      <c r="B15" s="198" t="s">
        <v>95</v>
      </c>
      <c r="C15" s="344"/>
      <c r="D15" s="337"/>
      <c r="E15" s="160" t="s">
        <v>65</v>
      </c>
      <c r="F15" s="157">
        <f t="shared" si="0"/>
        <v>0</v>
      </c>
      <c r="G15" s="245">
        <v>145</v>
      </c>
      <c r="H15" s="260">
        <f t="shared" si="1"/>
        <v>13003.6</v>
      </c>
      <c r="I15"/>
      <c r="J15"/>
      <c r="K15"/>
      <c r="L15"/>
      <c r="M15"/>
      <c r="N15"/>
    </row>
    <row r="16" spans="1:14" ht="24.95" customHeight="1">
      <c r="A16" s="28"/>
      <c r="B16" s="198" t="s">
        <v>360</v>
      </c>
      <c r="C16" s="344"/>
      <c r="D16" s="337"/>
      <c r="E16" s="160" t="s">
        <v>59</v>
      </c>
      <c r="F16" s="157">
        <f t="shared" si="0"/>
        <v>0</v>
      </c>
      <c r="G16" s="245">
        <v>168</v>
      </c>
      <c r="H16" s="260">
        <f t="shared" si="1"/>
        <v>15066.239999999998</v>
      </c>
      <c r="I16"/>
      <c r="J16"/>
      <c r="K16"/>
      <c r="L16"/>
      <c r="M16"/>
      <c r="N16"/>
    </row>
    <row r="17" spans="1:14" ht="24.95" customHeight="1">
      <c r="A17" s="28"/>
      <c r="B17" s="198" t="s">
        <v>96</v>
      </c>
      <c r="C17" s="344"/>
      <c r="D17" s="337"/>
      <c r="E17" s="160" t="s">
        <v>66</v>
      </c>
      <c r="F17" s="157">
        <f t="shared" si="0"/>
        <v>0</v>
      </c>
      <c r="G17" s="249">
        <v>188</v>
      </c>
      <c r="H17" s="260">
        <f t="shared" si="1"/>
        <v>16859.839999999997</v>
      </c>
      <c r="I17"/>
      <c r="J17"/>
      <c r="K17"/>
      <c r="L17"/>
      <c r="M17"/>
      <c r="N17"/>
    </row>
    <row r="18" spans="1:14" ht="24.95" customHeight="1">
      <c r="A18" s="28"/>
      <c r="B18" s="198" t="s">
        <v>349</v>
      </c>
      <c r="C18" s="344"/>
      <c r="D18" s="337"/>
      <c r="E18" s="160" t="s">
        <v>61</v>
      </c>
      <c r="F18" s="157">
        <f t="shared" si="0"/>
        <v>0</v>
      </c>
      <c r="G18" s="249">
        <v>209</v>
      </c>
      <c r="H18" s="260">
        <f t="shared" si="1"/>
        <v>18743.12</v>
      </c>
      <c r="I18"/>
      <c r="J18"/>
      <c r="K18"/>
      <c r="L18"/>
      <c r="M18"/>
      <c r="N18"/>
    </row>
    <row r="19" spans="1:14" ht="24.95" customHeight="1" thickBot="1">
      <c r="A19" s="28"/>
      <c r="B19" s="201" t="s">
        <v>350</v>
      </c>
      <c r="C19" s="345"/>
      <c r="D19" s="312"/>
      <c r="E19" s="161" t="s">
        <v>147</v>
      </c>
      <c r="F19" s="158">
        <f t="shared" si="0"/>
        <v>0</v>
      </c>
      <c r="G19" s="247">
        <v>330</v>
      </c>
      <c r="H19" s="260">
        <f t="shared" si="1"/>
        <v>29594.399999999998</v>
      </c>
      <c r="I19"/>
      <c r="J19"/>
      <c r="K19"/>
      <c r="L19"/>
      <c r="M19"/>
      <c r="N19"/>
    </row>
    <row r="20" spans="1:14" ht="24.95" customHeight="1">
      <c r="A20" s="28"/>
      <c r="B20" s="202" t="s">
        <v>351</v>
      </c>
      <c r="C20" s="333" t="s">
        <v>346</v>
      </c>
      <c r="D20" s="336"/>
      <c r="E20" s="172" t="s">
        <v>60</v>
      </c>
      <c r="F20" s="174">
        <f t="shared" ref="F20:F26" si="2">G20*$I$5</f>
        <v>0</v>
      </c>
      <c r="G20" s="248">
        <v>251</v>
      </c>
      <c r="H20" s="260">
        <f t="shared" si="1"/>
        <v>22509.68</v>
      </c>
      <c r="I20"/>
      <c r="J20"/>
      <c r="K20"/>
      <c r="L20"/>
      <c r="M20"/>
      <c r="N20"/>
    </row>
    <row r="21" spans="1:14" ht="24.95" customHeight="1">
      <c r="A21" s="28"/>
      <c r="B21" s="203" t="s">
        <v>352</v>
      </c>
      <c r="C21" s="334"/>
      <c r="D21" s="337"/>
      <c r="E21" s="173" t="s">
        <v>59</v>
      </c>
      <c r="F21" s="136">
        <f t="shared" si="2"/>
        <v>0</v>
      </c>
      <c r="G21" s="245">
        <v>213</v>
      </c>
      <c r="H21" s="260">
        <f t="shared" si="1"/>
        <v>19101.839999999997</v>
      </c>
      <c r="I21"/>
      <c r="J21"/>
      <c r="K21"/>
      <c r="L21"/>
      <c r="M21"/>
      <c r="N21"/>
    </row>
    <row r="22" spans="1:14" ht="24.95" customHeight="1">
      <c r="A22" s="28"/>
      <c r="B22" s="203" t="s">
        <v>353</v>
      </c>
      <c r="C22" s="334"/>
      <c r="D22" s="337"/>
      <c r="E22" s="173" t="s">
        <v>61</v>
      </c>
      <c r="F22" s="136">
        <f t="shared" si="2"/>
        <v>0</v>
      </c>
      <c r="G22" s="245">
        <v>280</v>
      </c>
      <c r="H22" s="260">
        <f t="shared" si="1"/>
        <v>25110.399999999998</v>
      </c>
      <c r="I22"/>
      <c r="J22"/>
      <c r="K22"/>
      <c r="L22"/>
      <c r="M22"/>
      <c r="N22"/>
    </row>
    <row r="23" spans="1:14" ht="24.95" customHeight="1" thickBot="1">
      <c r="A23" s="58"/>
      <c r="B23" s="204" t="s">
        <v>354</v>
      </c>
      <c r="C23" s="335"/>
      <c r="D23" s="312"/>
      <c r="E23" s="171" t="s">
        <v>147</v>
      </c>
      <c r="F23" s="137">
        <f t="shared" si="2"/>
        <v>0</v>
      </c>
      <c r="G23" s="247">
        <v>378</v>
      </c>
      <c r="H23" s="260">
        <f t="shared" si="1"/>
        <v>33899.039999999994</v>
      </c>
      <c r="I23"/>
      <c r="J23"/>
      <c r="K23"/>
      <c r="L23"/>
      <c r="M23"/>
      <c r="N23"/>
    </row>
    <row r="24" spans="1:14" s="15" customFormat="1" ht="32.25" customHeight="1">
      <c r="A24" s="58"/>
      <c r="B24" s="179" t="s">
        <v>355</v>
      </c>
      <c r="C24" s="327" t="s">
        <v>361</v>
      </c>
      <c r="D24" s="330"/>
      <c r="E24" s="175" t="s">
        <v>161</v>
      </c>
      <c r="F24" s="174">
        <f t="shared" si="2"/>
        <v>0</v>
      </c>
      <c r="G24" s="248">
        <v>292</v>
      </c>
      <c r="H24" s="260">
        <f t="shared" si="1"/>
        <v>26186.560000000001</v>
      </c>
    </row>
    <row r="25" spans="1:14" s="15" customFormat="1" ht="33" customHeight="1">
      <c r="A25" s="58"/>
      <c r="B25" s="180" t="s">
        <v>356</v>
      </c>
      <c r="C25" s="328"/>
      <c r="D25" s="331"/>
      <c r="E25" s="176" t="s">
        <v>162</v>
      </c>
      <c r="F25" s="136">
        <f t="shared" si="2"/>
        <v>0</v>
      </c>
      <c r="G25" s="245">
        <v>336</v>
      </c>
      <c r="H25" s="260">
        <f t="shared" si="1"/>
        <v>30132.479999999996</v>
      </c>
    </row>
    <row r="26" spans="1:14" ht="29.25" customHeight="1" thickBot="1">
      <c r="A26" s="28"/>
      <c r="B26" s="181" t="s">
        <v>357</v>
      </c>
      <c r="C26" s="329"/>
      <c r="D26" s="332"/>
      <c r="E26" s="177" t="s">
        <v>163</v>
      </c>
      <c r="F26" s="137">
        <f t="shared" si="2"/>
        <v>0</v>
      </c>
      <c r="G26" s="291">
        <v>437</v>
      </c>
      <c r="H26" s="260">
        <f t="shared" si="1"/>
        <v>39190.159999999996</v>
      </c>
      <c r="I26"/>
      <c r="J26"/>
      <c r="K26"/>
      <c r="L26"/>
      <c r="M26"/>
      <c r="N26"/>
    </row>
    <row r="27" spans="1:14" ht="25.5" customHeight="1">
      <c r="A27" s="35"/>
      <c r="B27" s="99"/>
      <c r="C27" s="6"/>
      <c r="D27" s="97"/>
      <c r="E27" s="100"/>
      <c r="F27" s="100"/>
      <c r="G27" s="101"/>
      <c r="H27" s="260"/>
      <c r="I27"/>
      <c r="J27"/>
      <c r="K27"/>
      <c r="L27"/>
      <c r="M27"/>
      <c r="N27"/>
    </row>
    <row r="28" spans="1:14" ht="19.5" customHeight="1" thickBot="1">
      <c r="A28" s="35"/>
      <c r="B28" s="99"/>
      <c r="C28" s="6"/>
      <c r="D28" s="97"/>
      <c r="E28" s="100"/>
      <c r="F28" s="100"/>
      <c r="G28" s="101"/>
      <c r="H28" s="260"/>
      <c r="I28"/>
      <c r="J28"/>
      <c r="K28"/>
      <c r="L28"/>
      <c r="M28"/>
      <c r="N28"/>
    </row>
    <row r="29" spans="1:14" ht="21" customHeight="1">
      <c r="A29" s="35"/>
      <c r="B29" s="295" t="s">
        <v>0</v>
      </c>
      <c r="C29" s="297" t="s">
        <v>1</v>
      </c>
      <c r="D29" s="305" t="s">
        <v>78</v>
      </c>
      <c r="E29" s="307" t="s">
        <v>2</v>
      </c>
      <c r="F29" s="313" t="s">
        <v>322</v>
      </c>
      <c r="G29" s="311" t="s">
        <v>288</v>
      </c>
      <c r="H29" s="260"/>
      <c r="I29"/>
      <c r="J29"/>
      <c r="K29"/>
      <c r="L29"/>
      <c r="M29"/>
      <c r="N29"/>
    </row>
    <row r="30" spans="1:14" ht="13.5" thickBot="1">
      <c r="B30" s="296"/>
      <c r="C30" s="298"/>
      <c r="D30" s="306"/>
      <c r="E30" s="308"/>
      <c r="F30" s="314"/>
      <c r="G30" s="312"/>
      <c r="H30" s="260"/>
      <c r="I30"/>
      <c r="J30"/>
      <c r="K30"/>
      <c r="L30"/>
      <c r="M30"/>
      <c r="N30"/>
    </row>
    <row r="31" spans="1:14" ht="20.25" customHeight="1" thickBot="1">
      <c r="A31" s="27"/>
      <c r="B31" s="338" t="s">
        <v>99</v>
      </c>
      <c r="C31" s="339"/>
      <c r="D31" s="339"/>
      <c r="E31" s="339"/>
      <c r="F31" s="339"/>
      <c r="G31" s="339"/>
      <c r="H31" s="260"/>
      <c r="I31"/>
      <c r="J31"/>
      <c r="K31"/>
      <c r="L31"/>
      <c r="M31"/>
      <c r="N31"/>
    </row>
    <row r="32" spans="1:14" ht="58.5" customHeight="1">
      <c r="A32" s="35"/>
      <c r="B32" s="183" t="s">
        <v>183</v>
      </c>
      <c r="C32" s="33" t="s">
        <v>3</v>
      </c>
      <c r="D32" s="84"/>
      <c r="E32" s="33" t="s">
        <v>225</v>
      </c>
      <c r="F32" s="195">
        <f t="shared" ref="F32:F52" si="3">G32*$I$5</f>
        <v>0</v>
      </c>
      <c r="G32" s="248">
        <v>70</v>
      </c>
      <c r="H32" s="260">
        <f>G32*1.18*76</f>
        <v>6277.5999999999995</v>
      </c>
      <c r="I32"/>
      <c r="J32"/>
      <c r="K32"/>
      <c r="L32"/>
      <c r="M32"/>
      <c r="N32"/>
    </row>
    <row r="33" spans="1:14" ht="18" customHeight="1">
      <c r="A33" s="92"/>
      <c r="B33" s="185" t="s">
        <v>330</v>
      </c>
      <c r="C33" s="77" t="s">
        <v>27</v>
      </c>
      <c r="D33" s="145"/>
      <c r="E33" s="66" t="s">
        <v>30</v>
      </c>
      <c r="F33" s="153">
        <f>G33*$I$5</f>
        <v>0</v>
      </c>
      <c r="G33" s="245">
        <v>81</v>
      </c>
      <c r="H33" s="260">
        <f t="shared" ref="H33:H52" si="4">G33*1.18*76</f>
        <v>7264.08</v>
      </c>
      <c r="I33"/>
      <c r="J33"/>
      <c r="K33"/>
      <c r="L33"/>
      <c r="M33"/>
      <c r="N33"/>
    </row>
    <row r="34" spans="1:14" ht="18.75" customHeight="1">
      <c r="A34" s="85"/>
      <c r="B34" s="185" t="s">
        <v>83</v>
      </c>
      <c r="C34" s="77" t="s">
        <v>27</v>
      </c>
      <c r="D34" s="145"/>
      <c r="E34" s="66" t="s">
        <v>85</v>
      </c>
      <c r="F34" s="153">
        <f t="shared" si="3"/>
        <v>0</v>
      </c>
      <c r="G34" s="245">
        <v>81</v>
      </c>
      <c r="H34" s="260">
        <f t="shared" si="4"/>
        <v>7264.08</v>
      </c>
      <c r="I34"/>
      <c r="J34"/>
      <c r="K34"/>
      <c r="L34"/>
      <c r="M34"/>
      <c r="N34"/>
    </row>
    <row r="35" spans="1:14" ht="18" customHeight="1">
      <c r="A35" s="95"/>
      <c r="B35" s="185" t="s">
        <v>84</v>
      </c>
      <c r="C35" s="34" t="s">
        <v>27</v>
      </c>
      <c r="D35" s="145"/>
      <c r="E35" s="37" t="s">
        <v>86</v>
      </c>
      <c r="F35" s="153">
        <f t="shared" si="3"/>
        <v>0</v>
      </c>
      <c r="G35" s="245">
        <v>81</v>
      </c>
      <c r="H35" s="260">
        <f t="shared" si="4"/>
        <v>7264.08</v>
      </c>
      <c r="I35"/>
      <c r="J35"/>
      <c r="K35"/>
      <c r="L35"/>
      <c r="M35"/>
      <c r="N35"/>
    </row>
    <row r="36" spans="1:14" ht="18" customHeight="1">
      <c r="A36" s="59"/>
      <c r="B36" s="185" t="s">
        <v>90</v>
      </c>
      <c r="C36" s="34" t="s">
        <v>27</v>
      </c>
      <c r="D36" s="146"/>
      <c r="E36" s="37" t="s">
        <v>91</v>
      </c>
      <c r="F36" s="153">
        <f t="shared" si="3"/>
        <v>0</v>
      </c>
      <c r="G36" s="245">
        <v>81</v>
      </c>
      <c r="H36" s="260">
        <f t="shared" si="4"/>
        <v>7264.08</v>
      </c>
      <c r="I36"/>
      <c r="J36"/>
      <c r="K36"/>
      <c r="L36"/>
      <c r="M36"/>
      <c r="N36"/>
    </row>
    <row r="37" spans="1:14" ht="15.75">
      <c r="A37" s="58"/>
      <c r="B37" s="185" t="s">
        <v>148</v>
      </c>
      <c r="C37" s="34" t="s">
        <v>49</v>
      </c>
      <c r="D37" s="315"/>
      <c r="E37" s="37" t="s">
        <v>179</v>
      </c>
      <c r="F37" s="153">
        <f t="shared" si="3"/>
        <v>0</v>
      </c>
      <c r="G37" s="245">
        <v>49</v>
      </c>
      <c r="H37" s="260">
        <f t="shared" si="4"/>
        <v>4394.32</v>
      </c>
      <c r="I37"/>
      <c r="J37"/>
      <c r="K37"/>
      <c r="L37"/>
      <c r="M37"/>
      <c r="N37"/>
    </row>
    <row r="38" spans="1:14" ht="15.75">
      <c r="A38" s="58"/>
      <c r="B38" s="185" t="s">
        <v>149</v>
      </c>
      <c r="C38" s="34" t="s">
        <v>49</v>
      </c>
      <c r="D38" s="316"/>
      <c r="E38" s="37" t="s">
        <v>180</v>
      </c>
      <c r="F38" s="153">
        <f t="shared" si="3"/>
        <v>0</v>
      </c>
      <c r="G38" s="245">
        <v>49</v>
      </c>
      <c r="H38" s="260">
        <f t="shared" si="4"/>
        <v>4394.32</v>
      </c>
      <c r="I38"/>
      <c r="J38"/>
      <c r="K38"/>
      <c r="L38"/>
      <c r="M38"/>
      <c r="N38"/>
    </row>
    <row r="39" spans="1:14" ht="18" customHeight="1">
      <c r="A39" s="58"/>
      <c r="B39" s="185" t="s">
        <v>150</v>
      </c>
      <c r="C39" s="34" t="s">
        <v>49</v>
      </c>
      <c r="D39" s="316"/>
      <c r="E39" s="37" t="s">
        <v>141</v>
      </c>
      <c r="F39" s="153">
        <f t="shared" si="3"/>
        <v>0</v>
      </c>
      <c r="G39" s="245">
        <v>49</v>
      </c>
      <c r="H39" s="260">
        <f t="shared" si="4"/>
        <v>4394.32</v>
      </c>
      <c r="I39"/>
      <c r="J39"/>
      <c r="K39"/>
      <c r="L39"/>
      <c r="M39"/>
      <c r="N39"/>
    </row>
    <row r="40" spans="1:14" ht="21">
      <c r="A40" s="58"/>
      <c r="B40" s="185" t="s">
        <v>151</v>
      </c>
      <c r="C40" s="34" t="s">
        <v>49</v>
      </c>
      <c r="D40" s="316"/>
      <c r="E40" s="37" t="s">
        <v>181</v>
      </c>
      <c r="F40" s="153">
        <f t="shared" si="3"/>
        <v>0</v>
      </c>
      <c r="G40" s="245">
        <v>25</v>
      </c>
      <c r="H40" s="260">
        <f t="shared" si="4"/>
        <v>2242</v>
      </c>
      <c r="I40"/>
      <c r="J40"/>
      <c r="K40"/>
      <c r="L40"/>
      <c r="M40"/>
      <c r="N40"/>
    </row>
    <row r="41" spans="1:14" ht="21">
      <c r="A41" s="58"/>
      <c r="B41" s="185" t="s">
        <v>152</v>
      </c>
      <c r="C41" s="34" t="s">
        <v>49</v>
      </c>
      <c r="D41" s="316"/>
      <c r="E41" s="37" t="s">
        <v>182</v>
      </c>
      <c r="F41" s="153">
        <f t="shared" si="3"/>
        <v>0</v>
      </c>
      <c r="G41" s="245">
        <v>25</v>
      </c>
      <c r="H41" s="260">
        <f t="shared" si="4"/>
        <v>2242</v>
      </c>
      <c r="I41"/>
      <c r="J41"/>
      <c r="K41"/>
      <c r="L41"/>
      <c r="M41"/>
      <c r="N41"/>
    </row>
    <row r="42" spans="1:14" ht="23.25" customHeight="1">
      <c r="A42" s="58"/>
      <c r="B42" s="185" t="s">
        <v>153</v>
      </c>
      <c r="C42" s="34" t="s">
        <v>77</v>
      </c>
      <c r="D42" s="316"/>
      <c r="E42" s="37" t="s">
        <v>258</v>
      </c>
      <c r="F42" s="153">
        <f t="shared" si="3"/>
        <v>0</v>
      </c>
      <c r="G42" s="245">
        <v>51</v>
      </c>
      <c r="H42" s="260">
        <f t="shared" si="4"/>
        <v>4573.68</v>
      </c>
      <c r="I42"/>
      <c r="J42"/>
      <c r="K42"/>
      <c r="L42"/>
      <c r="M42"/>
      <c r="N42"/>
    </row>
    <row r="43" spans="1:14" ht="18.75" customHeight="1">
      <c r="A43" s="58"/>
      <c r="B43" s="185" t="s">
        <v>154</v>
      </c>
      <c r="C43" s="34" t="s">
        <v>77</v>
      </c>
      <c r="D43" s="317"/>
      <c r="E43" s="37" t="s">
        <v>244</v>
      </c>
      <c r="F43" s="153">
        <f t="shared" si="3"/>
        <v>0</v>
      </c>
      <c r="G43" s="245">
        <v>51</v>
      </c>
      <c r="H43" s="260">
        <f t="shared" si="4"/>
        <v>4573.68</v>
      </c>
      <c r="I43"/>
      <c r="J43"/>
      <c r="K43"/>
      <c r="L43"/>
      <c r="M43"/>
      <c r="N43"/>
    </row>
    <row r="44" spans="1:14" ht="26.25" customHeight="1">
      <c r="A44" s="86"/>
      <c r="B44" s="205" t="s">
        <v>28</v>
      </c>
      <c r="C44" s="34" t="s">
        <v>29</v>
      </c>
      <c r="D44" s="68"/>
      <c r="E44" s="37" t="s">
        <v>30</v>
      </c>
      <c r="F44" s="153">
        <f t="shared" si="3"/>
        <v>0</v>
      </c>
      <c r="G44" s="245">
        <v>6</v>
      </c>
      <c r="H44" s="260">
        <f t="shared" si="4"/>
        <v>538.08000000000004</v>
      </c>
      <c r="I44"/>
      <c r="J44"/>
      <c r="K44"/>
      <c r="L44"/>
      <c r="M44"/>
      <c r="N44"/>
    </row>
    <row r="45" spans="1:14" ht="23.25" customHeight="1">
      <c r="A45" s="35"/>
      <c r="B45" s="185" t="s">
        <v>184</v>
      </c>
      <c r="C45" s="34" t="s">
        <v>43</v>
      </c>
      <c r="D45" s="68"/>
      <c r="E45" s="37" t="s">
        <v>44</v>
      </c>
      <c r="F45" s="153">
        <f t="shared" si="3"/>
        <v>0</v>
      </c>
      <c r="G45" s="245">
        <v>8</v>
      </c>
      <c r="H45" s="260">
        <f t="shared" si="4"/>
        <v>717.43999999999994</v>
      </c>
      <c r="I45"/>
      <c r="J45"/>
      <c r="K45"/>
      <c r="L45"/>
      <c r="M45"/>
      <c r="N45"/>
    </row>
    <row r="46" spans="1:14" ht="18.75" customHeight="1">
      <c r="A46" s="35"/>
      <c r="B46" s="185" t="s">
        <v>238</v>
      </c>
      <c r="C46" s="34" t="s">
        <v>139</v>
      </c>
      <c r="D46" s="49"/>
      <c r="E46" s="37" t="s">
        <v>44</v>
      </c>
      <c r="F46" s="153">
        <f t="shared" si="3"/>
        <v>0</v>
      </c>
      <c r="G46" s="245">
        <v>8</v>
      </c>
      <c r="H46" s="260">
        <f t="shared" si="4"/>
        <v>717.43999999999994</v>
      </c>
      <c r="I46"/>
      <c r="J46"/>
      <c r="K46"/>
      <c r="L46"/>
      <c r="M46"/>
      <c r="N46"/>
    </row>
    <row r="47" spans="1:14" ht="25.5" customHeight="1">
      <c r="A47" s="35"/>
      <c r="B47" s="185" t="s">
        <v>185</v>
      </c>
      <c r="C47" s="34" t="s">
        <v>142</v>
      </c>
      <c r="D47" s="49"/>
      <c r="E47" s="37" t="s">
        <v>187</v>
      </c>
      <c r="F47" s="153">
        <f t="shared" si="3"/>
        <v>0</v>
      </c>
      <c r="G47" s="245">
        <v>10</v>
      </c>
      <c r="H47" s="260">
        <f t="shared" si="4"/>
        <v>896.8</v>
      </c>
      <c r="I47"/>
      <c r="J47"/>
      <c r="K47"/>
      <c r="L47"/>
      <c r="M47"/>
      <c r="N47"/>
    </row>
    <row r="48" spans="1:14" ht="22.5" customHeight="1">
      <c r="A48" s="35"/>
      <c r="B48" s="185" t="s">
        <v>186</v>
      </c>
      <c r="C48" s="34" t="s">
        <v>143</v>
      </c>
      <c r="D48" s="49"/>
      <c r="E48" s="37" t="s">
        <v>188</v>
      </c>
      <c r="F48" s="153">
        <f t="shared" si="3"/>
        <v>0</v>
      </c>
      <c r="G48" s="245">
        <v>14</v>
      </c>
      <c r="H48" s="260">
        <f t="shared" si="4"/>
        <v>1255.52</v>
      </c>
      <c r="I48"/>
      <c r="J48"/>
      <c r="K48"/>
      <c r="L48"/>
      <c r="M48"/>
      <c r="N48"/>
    </row>
    <row r="49" spans="1:14" ht="23.25" customHeight="1">
      <c r="A49" s="35"/>
      <c r="B49" s="185" t="s">
        <v>134</v>
      </c>
      <c r="C49" s="34" t="s">
        <v>39</v>
      </c>
      <c r="D49" s="144"/>
      <c r="E49" s="37" t="s">
        <v>190</v>
      </c>
      <c r="F49" s="153">
        <f t="shared" si="3"/>
        <v>0</v>
      </c>
      <c r="G49" s="245">
        <v>15</v>
      </c>
      <c r="H49" s="260">
        <f t="shared" si="4"/>
        <v>1345.2</v>
      </c>
      <c r="I49"/>
      <c r="J49"/>
      <c r="K49"/>
      <c r="L49"/>
      <c r="M49"/>
      <c r="N49"/>
    </row>
    <row r="50" spans="1:14" ht="24" customHeight="1">
      <c r="A50" s="35"/>
      <c r="B50" s="185" t="s">
        <v>135</v>
      </c>
      <c r="C50" s="34" t="s">
        <v>39</v>
      </c>
      <c r="D50" s="52"/>
      <c r="E50" s="37" t="s">
        <v>189</v>
      </c>
      <c r="F50" s="153">
        <f t="shared" si="3"/>
        <v>0</v>
      </c>
      <c r="G50" s="245">
        <v>23</v>
      </c>
      <c r="H50" s="260">
        <f t="shared" si="4"/>
        <v>2062.64</v>
      </c>
      <c r="I50"/>
      <c r="J50"/>
      <c r="K50"/>
      <c r="L50"/>
      <c r="M50"/>
      <c r="N50"/>
    </row>
    <row r="51" spans="1:14" ht="22.5" customHeight="1">
      <c r="A51" s="35"/>
      <c r="B51" s="185" t="s">
        <v>191</v>
      </c>
      <c r="C51" s="8" t="s">
        <v>193</v>
      </c>
      <c r="D51" s="309"/>
      <c r="E51" s="8" t="s">
        <v>313</v>
      </c>
      <c r="F51" s="153">
        <v>173300</v>
      </c>
      <c r="G51" s="250">
        <v>10.5</v>
      </c>
      <c r="H51" s="260">
        <f t="shared" si="4"/>
        <v>941.63999999999987</v>
      </c>
      <c r="I51"/>
      <c r="J51"/>
      <c r="K51"/>
      <c r="L51"/>
      <c r="M51"/>
      <c r="N51"/>
    </row>
    <row r="52" spans="1:14" ht="22.5" customHeight="1" thickBot="1">
      <c r="A52" s="35"/>
      <c r="B52" s="191" t="s">
        <v>192</v>
      </c>
      <c r="C52" s="30" t="s">
        <v>193</v>
      </c>
      <c r="D52" s="310"/>
      <c r="E52" s="30" t="s">
        <v>194</v>
      </c>
      <c r="F52" s="154">
        <f t="shared" si="3"/>
        <v>0</v>
      </c>
      <c r="G52" s="247">
        <v>15</v>
      </c>
      <c r="H52" s="260">
        <f t="shared" si="4"/>
        <v>1345.2</v>
      </c>
      <c r="I52"/>
      <c r="J52"/>
      <c r="K52"/>
      <c r="L52"/>
      <c r="M52"/>
      <c r="N52"/>
    </row>
    <row r="53" spans="1:14">
      <c r="A53" s="35"/>
      <c r="B53" s="99"/>
      <c r="C53" s="6"/>
      <c r="D53" s="97"/>
      <c r="E53" s="100"/>
      <c r="F53" s="100"/>
      <c r="G53" s="101"/>
      <c r="H53" s="260"/>
      <c r="I53"/>
      <c r="J53"/>
      <c r="K53"/>
      <c r="L53"/>
      <c r="M53"/>
      <c r="N53"/>
    </row>
    <row r="54" spans="1:14" ht="47.25" customHeight="1" thickBot="1">
      <c r="A54" s="35"/>
      <c r="B54" s="99"/>
      <c r="C54" s="6"/>
      <c r="D54" s="97"/>
      <c r="E54" s="100"/>
      <c r="F54" s="100"/>
      <c r="G54" s="101"/>
      <c r="H54" s="260"/>
      <c r="I54"/>
      <c r="J54"/>
      <c r="K54"/>
      <c r="L54"/>
      <c r="M54"/>
      <c r="N54"/>
    </row>
    <row r="55" spans="1:14" ht="15.75" customHeight="1">
      <c r="A55" s="4"/>
      <c r="B55" s="295" t="s">
        <v>0</v>
      </c>
      <c r="C55" s="297" t="s">
        <v>1</v>
      </c>
      <c r="D55" s="305" t="s">
        <v>78</v>
      </c>
      <c r="E55" s="307" t="s">
        <v>2</v>
      </c>
      <c r="F55" s="138" t="s">
        <v>257</v>
      </c>
      <c r="G55" s="251" t="s">
        <v>257</v>
      </c>
      <c r="H55" s="260"/>
      <c r="I55"/>
      <c r="J55"/>
      <c r="K55"/>
      <c r="L55"/>
      <c r="M55"/>
      <c r="N55"/>
    </row>
    <row r="56" spans="1:14" ht="16.5" thickBot="1">
      <c r="A56" s="4"/>
      <c r="B56" s="296"/>
      <c r="C56" s="298"/>
      <c r="D56" s="306"/>
      <c r="E56" s="308"/>
      <c r="F56" s="139" t="s">
        <v>323</v>
      </c>
      <c r="G56" s="252" t="s">
        <v>256</v>
      </c>
      <c r="H56" s="260"/>
      <c r="I56"/>
      <c r="J56"/>
      <c r="K56"/>
      <c r="L56"/>
      <c r="M56"/>
      <c r="N56"/>
    </row>
    <row r="57" spans="1:14" ht="34.5" customHeight="1">
      <c r="A57" s="35"/>
      <c r="B57" s="183" t="s">
        <v>165</v>
      </c>
      <c r="C57" s="33" t="s">
        <v>41</v>
      </c>
      <c r="D57" s="319"/>
      <c r="E57" s="33" t="s">
        <v>195</v>
      </c>
      <c r="F57" s="124">
        <f t="shared" ref="F57:F71" si="5">G57*$I$5</f>
        <v>0</v>
      </c>
      <c r="G57" s="248">
        <v>63</v>
      </c>
      <c r="H57" s="260">
        <f>G57*1.18*76</f>
        <v>5649.8399999999992</v>
      </c>
      <c r="I57"/>
      <c r="J57"/>
      <c r="K57"/>
      <c r="L57"/>
      <c r="M57"/>
      <c r="N57"/>
    </row>
    <row r="58" spans="1:14" ht="35.25" customHeight="1">
      <c r="A58" s="35"/>
      <c r="B58" s="185" t="s">
        <v>166</v>
      </c>
      <c r="C58" s="8" t="s">
        <v>41</v>
      </c>
      <c r="D58" s="320"/>
      <c r="E58" s="8" t="s">
        <v>196</v>
      </c>
      <c r="F58" s="125">
        <f t="shared" si="5"/>
        <v>0</v>
      </c>
      <c r="G58" s="245">
        <v>66</v>
      </c>
      <c r="H58" s="260">
        <f t="shared" ref="H58:H71" si="6">G58*1.18*76</f>
        <v>5918.8799999999992</v>
      </c>
      <c r="I58"/>
      <c r="J58"/>
      <c r="K58"/>
      <c r="L58"/>
      <c r="M58"/>
      <c r="N58"/>
    </row>
    <row r="59" spans="1:14" ht="40.5" customHeight="1">
      <c r="A59" s="35"/>
      <c r="B59" s="185" t="s">
        <v>167</v>
      </c>
      <c r="C59" s="8" t="s">
        <v>164</v>
      </c>
      <c r="D59" s="45"/>
      <c r="E59" s="8" t="s">
        <v>197</v>
      </c>
      <c r="F59" s="125">
        <f t="shared" si="5"/>
        <v>0</v>
      </c>
      <c r="G59" s="245">
        <v>63</v>
      </c>
      <c r="H59" s="260">
        <f t="shared" si="6"/>
        <v>5649.8399999999992</v>
      </c>
      <c r="I59"/>
      <c r="J59"/>
      <c r="K59"/>
      <c r="L59"/>
      <c r="M59"/>
      <c r="N59"/>
    </row>
    <row r="60" spans="1:14" ht="34.5" customHeight="1">
      <c r="A60" s="35"/>
      <c r="B60" s="185" t="s">
        <v>168</v>
      </c>
      <c r="C60" s="8" t="s">
        <v>42</v>
      </c>
      <c r="D60" s="68"/>
      <c r="E60" s="8" t="s">
        <v>198</v>
      </c>
      <c r="F60" s="125">
        <f t="shared" si="5"/>
        <v>0</v>
      </c>
      <c r="G60" s="245">
        <v>63</v>
      </c>
      <c r="H60" s="260">
        <f t="shared" si="6"/>
        <v>5649.8399999999992</v>
      </c>
      <c r="I60"/>
      <c r="J60"/>
      <c r="K60"/>
      <c r="L60"/>
      <c r="M60"/>
      <c r="N60"/>
    </row>
    <row r="61" spans="1:14" ht="36" customHeight="1">
      <c r="A61" s="92"/>
      <c r="B61" s="185" t="s">
        <v>106</v>
      </c>
      <c r="C61" s="8" t="s">
        <v>107</v>
      </c>
      <c r="D61" s="147"/>
      <c r="E61" s="8" t="s">
        <v>111</v>
      </c>
      <c r="F61" s="125">
        <f t="shared" si="5"/>
        <v>0</v>
      </c>
      <c r="G61" s="245">
        <v>15</v>
      </c>
      <c r="H61" s="260">
        <f t="shared" si="6"/>
        <v>1345.2</v>
      </c>
      <c r="I61"/>
      <c r="J61"/>
      <c r="K61"/>
      <c r="L61"/>
      <c r="M61"/>
      <c r="N61"/>
    </row>
    <row r="62" spans="1:14" ht="30.75" customHeight="1">
      <c r="A62" s="35"/>
      <c r="B62" s="185" t="s">
        <v>199</v>
      </c>
      <c r="C62" s="8" t="s">
        <v>40</v>
      </c>
      <c r="D62" s="68"/>
      <c r="E62" s="8" t="s">
        <v>159</v>
      </c>
      <c r="F62" s="125">
        <v>107300</v>
      </c>
      <c r="G62" s="250">
        <v>6.5</v>
      </c>
      <c r="H62" s="260">
        <f t="shared" si="6"/>
        <v>582.91999999999996</v>
      </c>
      <c r="I62"/>
      <c r="J62"/>
      <c r="K62"/>
      <c r="L62"/>
      <c r="M62"/>
      <c r="N62"/>
    </row>
    <row r="63" spans="1:14" ht="28.5" customHeight="1">
      <c r="A63" s="35"/>
      <c r="B63" s="185" t="s">
        <v>200</v>
      </c>
      <c r="C63" s="8" t="s">
        <v>201</v>
      </c>
      <c r="D63" s="68"/>
      <c r="E63" s="8" t="s">
        <v>202</v>
      </c>
      <c r="F63" s="125">
        <f t="shared" si="5"/>
        <v>0</v>
      </c>
      <c r="G63" s="245">
        <v>10</v>
      </c>
      <c r="H63" s="260">
        <f t="shared" si="6"/>
        <v>896.8</v>
      </c>
      <c r="I63"/>
      <c r="J63"/>
      <c r="K63"/>
      <c r="L63"/>
      <c r="M63"/>
      <c r="N63"/>
    </row>
    <row r="64" spans="1:14" ht="24.75" customHeight="1">
      <c r="A64" s="35"/>
      <c r="B64" s="185" t="s">
        <v>136</v>
      </c>
      <c r="C64" s="8" t="s">
        <v>35</v>
      </c>
      <c r="D64" s="309"/>
      <c r="E64" s="8" t="s">
        <v>203</v>
      </c>
      <c r="F64" s="125">
        <f t="shared" si="5"/>
        <v>0</v>
      </c>
      <c r="G64" s="245">
        <v>18</v>
      </c>
      <c r="H64" s="260">
        <f t="shared" si="6"/>
        <v>1614.2399999999998</v>
      </c>
      <c r="I64"/>
      <c r="J64"/>
      <c r="K64"/>
      <c r="L64"/>
      <c r="M64"/>
      <c r="N64"/>
    </row>
    <row r="65" spans="1:14" ht="23.25" customHeight="1">
      <c r="A65" s="35"/>
      <c r="B65" s="185" t="s">
        <v>137</v>
      </c>
      <c r="C65" s="8" t="s">
        <v>35</v>
      </c>
      <c r="D65" s="309"/>
      <c r="E65" s="8" t="s">
        <v>204</v>
      </c>
      <c r="F65" s="125">
        <f t="shared" si="5"/>
        <v>0</v>
      </c>
      <c r="G65" s="245">
        <v>19</v>
      </c>
      <c r="H65" s="260">
        <f t="shared" si="6"/>
        <v>1703.9199999999998</v>
      </c>
      <c r="I65"/>
      <c r="J65"/>
      <c r="K65"/>
      <c r="L65"/>
      <c r="M65"/>
      <c r="N65"/>
    </row>
    <row r="66" spans="1:14" ht="21">
      <c r="A66" s="35"/>
      <c r="B66" s="185" t="s">
        <v>138</v>
      </c>
      <c r="C66" s="8" t="s">
        <v>35</v>
      </c>
      <c r="D66" s="309"/>
      <c r="E66" s="8" t="s">
        <v>205</v>
      </c>
      <c r="F66" s="125">
        <f t="shared" si="5"/>
        <v>0</v>
      </c>
      <c r="G66" s="245">
        <v>26</v>
      </c>
      <c r="H66" s="260">
        <f t="shared" si="6"/>
        <v>2331.6799999999998</v>
      </c>
      <c r="I66"/>
      <c r="J66"/>
      <c r="K66"/>
      <c r="L66"/>
      <c r="M66"/>
      <c r="N66"/>
    </row>
    <row r="67" spans="1:14" ht="43.5" customHeight="1">
      <c r="A67" s="92" t="s">
        <v>262</v>
      </c>
      <c r="B67" s="185" t="s">
        <v>333</v>
      </c>
      <c r="C67" s="8" t="s">
        <v>45</v>
      </c>
      <c r="D67" s="151"/>
      <c r="E67" s="8" t="s">
        <v>206</v>
      </c>
      <c r="F67" s="125">
        <f t="shared" si="5"/>
        <v>0</v>
      </c>
      <c r="G67" s="245">
        <v>13</v>
      </c>
      <c r="H67" s="260">
        <f t="shared" si="6"/>
        <v>1165.8399999999999</v>
      </c>
      <c r="I67"/>
      <c r="J67"/>
      <c r="K67"/>
      <c r="L67"/>
      <c r="M67"/>
      <c r="N67"/>
    </row>
    <row r="68" spans="1:14" ht="18" customHeight="1">
      <c r="A68" s="35"/>
      <c r="B68" s="185" t="s">
        <v>207</v>
      </c>
      <c r="C68" s="20" t="s">
        <v>210</v>
      </c>
      <c r="D68" s="318"/>
      <c r="E68" s="20" t="s">
        <v>160</v>
      </c>
      <c r="F68" s="125">
        <f t="shared" si="5"/>
        <v>0</v>
      </c>
      <c r="G68" s="245">
        <v>17</v>
      </c>
      <c r="H68" s="260">
        <f t="shared" si="6"/>
        <v>1524.56</v>
      </c>
      <c r="I68"/>
      <c r="J68"/>
      <c r="K68"/>
      <c r="L68"/>
      <c r="M68"/>
      <c r="N68"/>
    </row>
    <row r="69" spans="1:14" ht="20.25" customHeight="1">
      <c r="A69" s="35"/>
      <c r="B69" s="185" t="s">
        <v>208</v>
      </c>
      <c r="C69" s="20" t="s">
        <v>210</v>
      </c>
      <c r="D69" s="318"/>
      <c r="E69" s="20" t="s">
        <v>160</v>
      </c>
      <c r="F69" s="125">
        <f t="shared" si="5"/>
        <v>0</v>
      </c>
      <c r="G69" s="245">
        <v>18</v>
      </c>
      <c r="H69" s="260">
        <f t="shared" si="6"/>
        <v>1614.2399999999998</v>
      </c>
      <c r="I69"/>
      <c r="J69"/>
      <c r="K69"/>
      <c r="L69"/>
      <c r="M69"/>
      <c r="N69"/>
    </row>
    <row r="70" spans="1:14" ht="24" customHeight="1">
      <c r="A70" s="35"/>
      <c r="B70" s="185" t="s">
        <v>209</v>
      </c>
      <c r="C70" s="20" t="s">
        <v>210</v>
      </c>
      <c r="D70" s="318"/>
      <c r="E70" s="20" t="s">
        <v>251</v>
      </c>
      <c r="F70" s="125">
        <v>90800</v>
      </c>
      <c r="G70" s="250">
        <v>5.5</v>
      </c>
      <c r="H70" s="260">
        <f t="shared" si="6"/>
        <v>493.23999999999995</v>
      </c>
      <c r="I70"/>
      <c r="J70"/>
      <c r="K70"/>
      <c r="L70"/>
      <c r="M70"/>
      <c r="N70"/>
    </row>
    <row r="71" spans="1:14" ht="46.5" customHeight="1" thickBot="1">
      <c r="A71" s="35"/>
      <c r="B71" s="191" t="s">
        <v>213</v>
      </c>
      <c r="C71" s="30" t="s">
        <v>212</v>
      </c>
      <c r="D71" s="108"/>
      <c r="E71" s="30" t="s">
        <v>250</v>
      </c>
      <c r="F71" s="126">
        <f t="shared" si="5"/>
        <v>0</v>
      </c>
      <c r="G71" s="247">
        <v>10</v>
      </c>
      <c r="H71" s="260">
        <f t="shared" si="6"/>
        <v>896.8</v>
      </c>
      <c r="I71"/>
      <c r="J71"/>
      <c r="K71"/>
      <c r="L71"/>
      <c r="M71"/>
      <c r="N71"/>
    </row>
    <row r="72" spans="1:14" ht="48.75" customHeight="1" thickBot="1">
      <c r="A72" s="35"/>
      <c r="B72" s="99"/>
      <c r="C72" s="6"/>
      <c r="D72" s="97"/>
      <c r="E72" s="100"/>
      <c r="F72" s="100"/>
      <c r="G72" s="101"/>
      <c r="H72" s="260"/>
      <c r="I72"/>
      <c r="J72"/>
      <c r="K72"/>
      <c r="L72"/>
      <c r="M72"/>
      <c r="N72"/>
    </row>
    <row r="73" spans="1:14" ht="18" customHeight="1">
      <c r="A73" s="4"/>
      <c r="B73" s="295" t="s">
        <v>0</v>
      </c>
      <c r="C73" s="297" t="s">
        <v>1</v>
      </c>
      <c r="D73" s="305" t="s">
        <v>78</v>
      </c>
      <c r="E73" s="307" t="s">
        <v>2</v>
      </c>
      <c r="F73" s="138" t="s">
        <v>257</v>
      </c>
      <c r="G73" s="251" t="s">
        <v>257</v>
      </c>
      <c r="H73" s="260"/>
      <c r="I73"/>
      <c r="J73"/>
      <c r="K73"/>
      <c r="L73"/>
      <c r="M73"/>
      <c r="N73"/>
    </row>
    <row r="74" spans="1:14" ht="23.25" customHeight="1" thickBot="1">
      <c r="A74" s="4"/>
      <c r="B74" s="296"/>
      <c r="C74" s="298"/>
      <c r="D74" s="306"/>
      <c r="E74" s="308"/>
      <c r="F74" s="139" t="s">
        <v>323</v>
      </c>
      <c r="G74" s="252" t="s">
        <v>256</v>
      </c>
      <c r="H74" s="260"/>
      <c r="I74"/>
      <c r="J74"/>
      <c r="K74"/>
      <c r="L74"/>
      <c r="M74"/>
      <c r="N74"/>
    </row>
    <row r="75" spans="1:14" ht="45" customHeight="1">
      <c r="A75" s="35"/>
      <c r="B75" s="183" t="s">
        <v>214</v>
      </c>
      <c r="C75" s="33" t="s">
        <v>36</v>
      </c>
      <c r="D75" s="150"/>
      <c r="E75" s="184" t="s">
        <v>222</v>
      </c>
      <c r="F75" s="174">
        <v>222800</v>
      </c>
      <c r="G75" s="253">
        <v>13.5</v>
      </c>
      <c r="H75" s="260">
        <f>G75*1.18*76</f>
        <v>1210.68</v>
      </c>
      <c r="I75"/>
      <c r="J75"/>
      <c r="K75"/>
      <c r="L75"/>
      <c r="M75"/>
      <c r="N75"/>
    </row>
    <row r="76" spans="1:14" ht="45.75" customHeight="1">
      <c r="A76" s="35"/>
      <c r="B76" s="185" t="s">
        <v>211</v>
      </c>
      <c r="C76" s="8" t="s">
        <v>212</v>
      </c>
      <c r="D76" s="301"/>
      <c r="E76" s="186" t="s">
        <v>218</v>
      </c>
      <c r="F76" s="136">
        <v>206300</v>
      </c>
      <c r="G76" s="250">
        <v>12.5</v>
      </c>
      <c r="H76" s="260">
        <f t="shared" ref="H76:H87" si="7">G76*1.18*76</f>
        <v>1121</v>
      </c>
      <c r="I76"/>
      <c r="J76"/>
      <c r="K76"/>
      <c r="L76"/>
      <c r="M76"/>
      <c r="N76"/>
    </row>
    <row r="77" spans="1:14" ht="33.75" customHeight="1">
      <c r="A77" s="35"/>
      <c r="B77" s="185" t="s">
        <v>215</v>
      </c>
      <c r="C77" s="8" t="s">
        <v>212</v>
      </c>
      <c r="D77" s="302"/>
      <c r="E77" s="186" t="s">
        <v>219</v>
      </c>
      <c r="F77" s="136">
        <v>222800</v>
      </c>
      <c r="G77" s="250">
        <v>13.5</v>
      </c>
      <c r="H77" s="260">
        <f t="shared" si="7"/>
        <v>1210.68</v>
      </c>
      <c r="I77"/>
      <c r="J77"/>
      <c r="K77"/>
      <c r="L77"/>
      <c r="M77"/>
      <c r="N77"/>
    </row>
    <row r="78" spans="1:14" ht="35.25" customHeight="1">
      <c r="A78" s="35"/>
      <c r="B78" s="185" t="s">
        <v>216</v>
      </c>
      <c r="C78" s="8" t="s">
        <v>212</v>
      </c>
      <c r="D78" s="301"/>
      <c r="E78" s="186" t="s">
        <v>220</v>
      </c>
      <c r="F78" s="136">
        <v>206300</v>
      </c>
      <c r="G78" s="250">
        <v>12.5</v>
      </c>
      <c r="H78" s="260">
        <f t="shared" si="7"/>
        <v>1121</v>
      </c>
      <c r="I78"/>
      <c r="J78"/>
      <c r="K78"/>
      <c r="L78"/>
      <c r="M78"/>
      <c r="N78"/>
    </row>
    <row r="79" spans="1:14" ht="35.25" customHeight="1">
      <c r="A79" s="35"/>
      <c r="B79" s="185" t="s">
        <v>217</v>
      </c>
      <c r="C79" s="8" t="s">
        <v>212</v>
      </c>
      <c r="D79" s="302"/>
      <c r="E79" s="186" t="s">
        <v>221</v>
      </c>
      <c r="F79" s="136">
        <v>222800</v>
      </c>
      <c r="G79" s="250">
        <v>13.5</v>
      </c>
      <c r="H79" s="260">
        <f t="shared" si="7"/>
        <v>1210.68</v>
      </c>
      <c r="I79"/>
      <c r="J79"/>
      <c r="K79"/>
      <c r="L79"/>
      <c r="M79"/>
      <c r="N79"/>
    </row>
    <row r="80" spans="1:14" ht="35.25" customHeight="1">
      <c r="A80" s="92"/>
      <c r="B80" s="185" t="s">
        <v>82</v>
      </c>
      <c r="C80" s="8" t="s">
        <v>80</v>
      </c>
      <c r="D80" s="143"/>
      <c r="E80" s="186" t="s">
        <v>144</v>
      </c>
      <c r="F80" s="136">
        <f t="shared" ref="F80:F87" si="8">G80*$I$5</f>
        <v>0</v>
      </c>
      <c r="G80" s="245">
        <v>19</v>
      </c>
      <c r="H80" s="260">
        <f t="shared" si="7"/>
        <v>1703.9199999999998</v>
      </c>
      <c r="I80"/>
      <c r="J80"/>
      <c r="K80"/>
      <c r="L80"/>
      <c r="M80"/>
      <c r="N80"/>
    </row>
    <row r="81" spans="1:14" ht="37.5" customHeight="1">
      <c r="A81" s="92"/>
      <c r="B81" s="187" t="s">
        <v>37</v>
      </c>
      <c r="C81" s="3" t="s">
        <v>38</v>
      </c>
      <c r="D81" s="143"/>
      <c r="E81" s="188" t="s">
        <v>118</v>
      </c>
      <c r="F81" s="136">
        <f t="shared" si="8"/>
        <v>0</v>
      </c>
      <c r="G81" s="250">
        <v>2.8</v>
      </c>
      <c r="H81" s="260">
        <f t="shared" si="7"/>
        <v>251.10399999999998</v>
      </c>
      <c r="I81"/>
      <c r="J81"/>
      <c r="K81"/>
      <c r="L81"/>
      <c r="M81"/>
      <c r="N81"/>
    </row>
    <row r="82" spans="1:14" ht="68.25" customHeight="1">
      <c r="A82" s="92"/>
      <c r="B82" s="187" t="s">
        <v>53</v>
      </c>
      <c r="C82" s="3" t="s">
        <v>52</v>
      </c>
      <c r="D82" s="143"/>
      <c r="E82" s="188" t="s">
        <v>119</v>
      </c>
      <c r="F82" s="136">
        <f t="shared" si="8"/>
        <v>0</v>
      </c>
      <c r="G82" s="245">
        <v>57</v>
      </c>
      <c r="H82" s="260">
        <f t="shared" si="7"/>
        <v>5111.7599999999993</v>
      </c>
      <c r="I82"/>
      <c r="J82"/>
      <c r="K82"/>
      <c r="L82"/>
      <c r="M82"/>
      <c r="N82"/>
    </row>
    <row r="83" spans="1:14" ht="31.5" customHeight="1">
      <c r="A83" s="93"/>
      <c r="B83" s="189" t="s">
        <v>31</v>
      </c>
      <c r="C83" s="1" t="s">
        <v>32</v>
      </c>
      <c r="D83" s="143"/>
      <c r="E83" s="169" t="s">
        <v>87</v>
      </c>
      <c r="F83" s="136">
        <f t="shared" si="8"/>
        <v>0</v>
      </c>
      <c r="G83" s="254">
        <v>4.8</v>
      </c>
      <c r="H83" s="260">
        <f t="shared" si="7"/>
        <v>430.464</v>
      </c>
      <c r="I83"/>
      <c r="J83"/>
      <c r="K83"/>
      <c r="L83"/>
      <c r="M83"/>
      <c r="N83"/>
    </row>
    <row r="84" spans="1:14" ht="27.75" customHeight="1">
      <c r="A84" s="92"/>
      <c r="B84" s="185" t="s">
        <v>108</v>
      </c>
      <c r="C84" s="3" t="s">
        <v>34</v>
      </c>
      <c r="D84" s="303"/>
      <c r="E84" s="190" t="s">
        <v>246</v>
      </c>
      <c r="F84" s="136">
        <f t="shared" si="8"/>
        <v>0</v>
      </c>
      <c r="G84" s="245">
        <v>45</v>
      </c>
      <c r="H84" s="260">
        <f t="shared" si="7"/>
        <v>4035.5999999999995</v>
      </c>
      <c r="I84"/>
      <c r="J84"/>
      <c r="K84"/>
      <c r="L84"/>
      <c r="M84"/>
      <c r="N84"/>
    </row>
    <row r="85" spans="1:14" ht="26.25" customHeight="1">
      <c r="A85" s="92"/>
      <c r="B85" s="185" t="s">
        <v>109</v>
      </c>
      <c r="C85" s="3" t="s">
        <v>34</v>
      </c>
      <c r="D85" s="304"/>
      <c r="E85" s="190" t="s">
        <v>245</v>
      </c>
      <c r="F85" s="136">
        <f t="shared" si="8"/>
        <v>0</v>
      </c>
      <c r="G85" s="245">
        <v>39</v>
      </c>
      <c r="H85" s="260">
        <f t="shared" si="7"/>
        <v>3497.5199999999995</v>
      </c>
      <c r="I85"/>
      <c r="J85"/>
      <c r="K85"/>
      <c r="L85"/>
      <c r="M85"/>
      <c r="N85"/>
    </row>
    <row r="86" spans="1:14" ht="22.5" hidden="1">
      <c r="A86" s="92"/>
      <c r="B86" s="185" t="s">
        <v>114</v>
      </c>
      <c r="C86" s="8" t="s">
        <v>115</v>
      </c>
      <c r="D86" s="49"/>
      <c r="E86" s="190" t="s">
        <v>247</v>
      </c>
      <c r="F86" s="136">
        <f t="shared" si="8"/>
        <v>0</v>
      </c>
      <c r="G86" s="245">
        <v>400</v>
      </c>
      <c r="H86" s="260">
        <f t="shared" si="7"/>
        <v>35872</v>
      </c>
      <c r="I86"/>
      <c r="J86"/>
      <c r="K86"/>
      <c r="L86"/>
      <c r="M86"/>
      <c r="N86"/>
    </row>
    <row r="87" spans="1:14" ht="38.25" customHeight="1" thickBot="1">
      <c r="A87" s="92"/>
      <c r="B87" s="191" t="s">
        <v>117</v>
      </c>
      <c r="C87" s="30" t="s">
        <v>116</v>
      </c>
      <c r="D87" s="75"/>
      <c r="E87" s="170" t="s">
        <v>124</v>
      </c>
      <c r="F87" s="137">
        <f t="shared" si="8"/>
        <v>0</v>
      </c>
      <c r="G87" s="247">
        <v>77</v>
      </c>
      <c r="H87" s="260">
        <f t="shared" si="7"/>
        <v>6905.36</v>
      </c>
      <c r="I87"/>
      <c r="J87"/>
      <c r="K87"/>
      <c r="L87"/>
      <c r="M87"/>
      <c r="N87"/>
    </row>
    <row r="88" spans="1:14" ht="45" customHeight="1">
      <c r="H88" s="260"/>
      <c r="I88"/>
      <c r="J88"/>
      <c r="K88"/>
      <c r="L88"/>
      <c r="M88"/>
      <c r="N88"/>
    </row>
    <row r="89" spans="1:14" ht="24.75" customHeight="1" thickBot="1">
      <c r="A89" s="92"/>
      <c r="B89" s="16"/>
      <c r="C89" s="6"/>
      <c r="D89" s="182"/>
      <c r="E89" s="6"/>
      <c r="F89" s="155"/>
      <c r="G89" s="101"/>
      <c r="H89" s="260"/>
      <c r="I89"/>
      <c r="J89"/>
      <c r="K89"/>
      <c r="L89"/>
      <c r="M89"/>
      <c r="N89"/>
    </row>
    <row r="90" spans="1:14" ht="17.25" customHeight="1">
      <c r="A90" s="92"/>
      <c r="B90" s="295" t="s">
        <v>0</v>
      </c>
      <c r="C90" s="297" t="s">
        <v>1</v>
      </c>
      <c r="D90" s="305" t="s">
        <v>78</v>
      </c>
      <c r="E90" s="307" t="s">
        <v>2</v>
      </c>
      <c r="F90" s="138" t="s">
        <v>257</v>
      </c>
      <c r="G90" s="251" t="s">
        <v>257</v>
      </c>
      <c r="H90" s="260"/>
      <c r="I90"/>
      <c r="J90"/>
      <c r="K90"/>
      <c r="L90"/>
      <c r="M90"/>
      <c r="N90"/>
    </row>
    <row r="91" spans="1:14" ht="24.75" customHeight="1" thickBot="1">
      <c r="A91" s="92"/>
      <c r="B91" s="296"/>
      <c r="C91" s="298"/>
      <c r="D91" s="306"/>
      <c r="E91" s="308"/>
      <c r="F91" s="139" t="s">
        <v>323</v>
      </c>
      <c r="G91" s="252" t="s">
        <v>256</v>
      </c>
      <c r="H91" s="260"/>
      <c r="I91"/>
      <c r="J91"/>
      <c r="K91"/>
      <c r="L91"/>
      <c r="M91"/>
      <c r="N91"/>
    </row>
    <row r="92" spans="1:14" ht="60.75" customHeight="1">
      <c r="A92" s="92" t="s">
        <v>262</v>
      </c>
      <c r="B92" s="192" t="s">
        <v>334</v>
      </c>
      <c r="C92" s="64" t="s">
        <v>331</v>
      </c>
      <c r="D92" s="89"/>
      <c r="E92" s="148" t="s">
        <v>332</v>
      </c>
      <c r="F92" s="168">
        <f>G92*$I$5</f>
        <v>0</v>
      </c>
      <c r="G92" s="255">
        <v>150</v>
      </c>
      <c r="H92" s="260">
        <f>G92*1.18*76</f>
        <v>13452</v>
      </c>
      <c r="I92"/>
      <c r="J92"/>
      <c r="K92"/>
      <c r="L92"/>
      <c r="M92"/>
      <c r="N92"/>
    </row>
    <row r="93" spans="1:14" ht="45" customHeight="1">
      <c r="A93" s="92" t="s">
        <v>262</v>
      </c>
      <c r="B93" s="187" t="s">
        <v>335</v>
      </c>
      <c r="C93" s="3" t="s">
        <v>336</v>
      </c>
      <c r="D93" s="49"/>
      <c r="E93" s="188" t="s">
        <v>337</v>
      </c>
      <c r="F93" s="178">
        <f>G93*$I$5</f>
        <v>0</v>
      </c>
      <c r="G93" s="250">
        <v>3.5</v>
      </c>
      <c r="H93" s="260">
        <f>G93*1.18*76</f>
        <v>313.88</v>
      </c>
      <c r="I93"/>
      <c r="J93"/>
      <c r="K93"/>
      <c r="L93"/>
      <c r="M93"/>
      <c r="N93"/>
    </row>
    <row r="94" spans="1:14" s="15" customFormat="1" ht="53.25" customHeight="1" thickBot="1">
      <c r="A94" s="92" t="s">
        <v>262</v>
      </c>
      <c r="B94" s="193" t="s">
        <v>338</v>
      </c>
      <c r="C94" s="67" t="s">
        <v>339</v>
      </c>
      <c r="D94" s="241"/>
      <c r="E94" s="194" t="s">
        <v>340</v>
      </c>
      <c r="F94" s="137">
        <f>G94*$I$5</f>
        <v>0</v>
      </c>
      <c r="G94" s="247">
        <v>36</v>
      </c>
      <c r="H94" s="260">
        <f>G94*1.18*76</f>
        <v>3228.4799999999996</v>
      </c>
    </row>
    <row r="95" spans="1:14" s="15" customFormat="1" ht="48.75" customHeight="1">
      <c r="A95" s="35"/>
      <c r="B95" s="99"/>
      <c r="C95" s="6"/>
      <c r="D95" s="97"/>
      <c r="E95" s="100"/>
      <c r="F95" s="100"/>
      <c r="G95" s="101"/>
      <c r="H95" s="261"/>
      <c r="I95" s="116"/>
      <c r="J95" s="116"/>
      <c r="K95" s="116"/>
      <c r="L95" s="116"/>
    </row>
    <row r="96" spans="1:14" s="15" customFormat="1" ht="15.75">
      <c r="A96" s="28"/>
      <c r="B96" s="299"/>
      <c r="C96" s="299"/>
      <c r="D96" s="299"/>
      <c r="E96" s="299"/>
      <c r="F96" s="115"/>
      <c r="G96" s="109"/>
      <c r="H96" s="261"/>
      <c r="I96" s="116"/>
      <c r="J96" s="116"/>
      <c r="K96" s="116"/>
      <c r="L96" s="116"/>
      <c r="M96" s="116"/>
      <c r="N96" s="116"/>
    </row>
    <row r="97" spans="1:14" s="15" customFormat="1" ht="15.75">
      <c r="A97" s="28"/>
      <c r="B97" s="299"/>
      <c r="C97" s="299"/>
      <c r="D97" s="299"/>
      <c r="E97" s="300"/>
      <c r="F97" s="116"/>
      <c r="G97" s="110"/>
      <c r="H97" s="261"/>
      <c r="I97" s="116"/>
      <c r="J97" s="116"/>
      <c r="K97" s="116"/>
      <c r="L97" s="116"/>
      <c r="M97" s="116"/>
      <c r="N97" s="116"/>
    </row>
    <row r="98" spans="1:14" s="15" customFormat="1" ht="37.5" customHeight="1">
      <c r="A98" s="111"/>
      <c r="B98" s="112"/>
      <c r="C98" s="99"/>
      <c r="D98" s="107"/>
      <c r="E98" s="99"/>
      <c r="F98" s="99"/>
      <c r="G98" s="113"/>
      <c r="H98" s="261"/>
      <c r="I98" s="116"/>
      <c r="J98" s="116"/>
      <c r="K98" s="116"/>
      <c r="L98" s="116"/>
      <c r="M98" s="116"/>
      <c r="N98" s="116"/>
    </row>
    <row r="99" spans="1:14" s="15" customFormat="1" ht="36.75" customHeight="1">
      <c r="A99" s="92"/>
      <c r="B99" s="112"/>
      <c r="C99" s="99"/>
      <c r="D99" s="107"/>
      <c r="E99" s="99"/>
      <c r="F99" s="99"/>
      <c r="G99" s="113"/>
      <c r="H99" s="261"/>
      <c r="I99" s="116"/>
      <c r="J99" s="116"/>
      <c r="K99" s="116"/>
      <c r="L99" s="116"/>
      <c r="M99" s="116"/>
      <c r="N99" s="116"/>
    </row>
    <row r="100" spans="1:14" s="15" customFormat="1">
      <c r="H100" s="261"/>
      <c r="I100" s="116"/>
      <c r="J100" s="116"/>
      <c r="K100" s="116"/>
      <c r="L100" s="116"/>
      <c r="M100" s="116"/>
      <c r="N100" s="116"/>
    </row>
    <row r="101" spans="1:14" s="15" customFormat="1">
      <c r="H101" s="261"/>
      <c r="I101" s="116"/>
      <c r="J101" s="116"/>
      <c r="K101" s="116"/>
      <c r="L101" s="116"/>
      <c r="M101" s="116"/>
      <c r="N101" s="116"/>
    </row>
    <row r="102" spans="1:14" s="15" customFormat="1">
      <c r="H102" s="261"/>
      <c r="I102" s="116"/>
      <c r="J102" s="116"/>
      <c r="K102" s="116"/>
      <c r="L102" s="116"/>
      <c r="M102" s="116"/>
      <c r="N102" s="116"/>
    </row>
    <row r="103" spans="1:14" s="15" customFormat="1">
      <c r="H103" s="261"/>
      <c r="I103" s="116"/>
      <c r="J103" s="116"/>
      <c r="K103" s="116"/>
      <c r="L103" s="116"/>
      <c r="M103" s="116"/>
      <c r="N103" s="116"/>
    </row>
    <row r="104" spans="1:14" s="15" customFormat="1">
      <c r="H104" s="261"/>
      <c r="I104" s="116"/>
      <c r="J104" s="116"/>
      <c r="K104" s="116"/>
      <c r="L104" s="116"/>
      <c r="M104" s="116"/>
      <c r="N104" s="116"/>
    </row>
    <row r="105" spans="1:14" s="15" customFormat="1">
      <c r="H105" s="261"/>
      <c r="I105" s="116"/>
      <c r="J105" s="116"/>
      <c r="K105" s="116"/>
      <c r="L105" s="116"/>
      <c r="M105" s="116"/>
      <c r="N105" s="116"/>
    </row>
    <row r="106" spans="1:14" s="15" customFormat="1">
      <c r="H106" s="261"/>
      <c r="I106" s="116"/>
      <c r="J106" s="116"/>
      <c r="K106" s="116"/>
      <c r="L106" s="116"/>
      <c r="M106" s="116"/>
      <c r="N106" s="116"/>
    </row>
    <row r="107" spans="1:14" s="15" customFormat="1">
      <c r="H107" s="261"/>
      <c r="I107" s="116"/>
      <c r="J107" s="116"/>
      <c r="K107" s="116"/>
      <c r="L107" s="116"/>
      <c r="M107" s="116"/>
      <c r="N107" s="116"/>
    </row>
  </sheetData>
  <mergeCells count="47">
    <mergeCell ref="C10:C13"/>
    <mergeCell ref="C14:C19"/>
    <mergeCell ref="D14:D19"/>
    <mergeCell ref="F4:F5"/>
    <mergeCell ref="C8:C9"/>
    <mergeCell ref="B7:G7"/>
    <mergeCell ref="G4:G5"/>
    <mergeCell ref="H4:N6"/>
    <mergeCell ref="D68:D70"/>
    <mergeCell ref="D57:D58"/>
    <mergeCell ref="D64:D66"/>
    <mergeCell ref="A4:A5"/>
    <mergeCell ref="B4:B5"/>
    <mergeCell ref="C4:E4"/>
    <mergeCell ref="D29:D30"/>
    <mergeCell ref="B6:G6"/>
    <mergeCell ref="C24:C26"/>
    <mergeCell ref="D24:D26"/>
    <mergeCell ref="C20:C23"/>
    <mergeCell ref="D20:D23"/>
    <mergeCell ref="E29:E30"/>
    <mergeCell ref="C29:C30"/>
    <mergeCell ref="E55:E56"/>
    <mergeCell ref="B31:G31"/>
    <mergeCell ref="D51:D52"/>
    <mergeCell ref="D55:D56"/>
    <mergeCell ref="B29:B30"/>
    <mergeCell ref="G29:G30"/>
    <mergeCell ref="F29:F30"/>
    <mergeCell ref="B55:B56"/>
    <mergeCell ref="D37:D43"/>
    <mergeCell ref="C55:C56"/>
    <mergeCell ref="B73:B74"/>
    <mergeCell ref="C73:C74"/>
    <mergeCell ref="E96:E97"/>
    <mergeCell ref="D76:D77"/>
    <mergeCell ref="D96:D97"/>
    <mergeCell ref="B96:B97"/>
    <mergeCell ref="C96:C97"/>
    <mergeCell ref="B90:B91"/>
    <mergeCell ref="C90:C91"/>
    <mergeCell ref="D78:D79"/>
    <mergeCell ref="D84:D85"/>
    <mergeCell ref="D90:D91"/>
    <mergeCell ref="E90:E91"/>
    <mergeCell ref="E73:E74"/>
    <mergeCell ref="D73:D74"/>
  </mergeCells>
  <phoneticPr fontId="1" type="noConversion"/>
  <pageMargins left="0.19685039370078741" right="0" top="0" bottom="0" header="0.11811023622047245" footer="0.11811023622047245"/>
  <pageSetup paperSize="9" fitToHeight="0" orientation="landscape" verticalDpi="1200" r:id="rId1"/>
  <headerFooter>
    <oddFooter xml:space="preserve">&amp;L&amp;"Verdana,обычный"&amp;8&amp;K00-034       Прайс-лист на датчики и аксессуары для телематических систем  СП Технотон  02 апреля 2015&amp;R     &amp;"Verdana,обычный"&amp;8&amp;K00-014  </oddFooter>
    <firstFooter>&amp;L  &amp;"Verdana,обычный"&amp;8&amp;K00-024     Прайс-лист на датчики и аксессуары для телематических систем  СП Технотон  01 декабря 2014&amp;R&amp;"Verdana,обычный"&amp;8&amp;K00-024Страница 2 из 12</firstFooter>
  </headerFooter>
  <drawing r:id="rId2"/>
  <legacyDrawing r:id="rId3"/>
  <oleObjects>
    <oleObject progId="MSPhotoEd.3" shapeId="2049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29"/>
  <sheetViews>
    <sheetView topLeftCell="A13" workbookViewId="0">
      <selection activeCell="H3" sqref="H3:N4"/>
    </sheetView>
  </sheetViews>
  <sheetFormatPr defaultRowHeight="12.75"/>
  <cols>
    <col min="1" max="1" width="4" customWidth="1"/>
    <col min="2" max="2" width="19.5703125" customWidth="1"/>
    <col min="3" max="3" width="29.28515625" customWidth="1"/>
    <col min="4" max="4" width="33" customWidth="1"/>
    <col min="5" max="5" width="44.85546875" customWidth="1"/>
    <col min="6" max="6" width="13.28515625" hidden="1" customWidth="1"/>
    <col min="7" max="7" width="10" customWidth="1"/>
    <col min="8" max="8" width="17.7109375" style="258" customWidth="1"/>
    <col min="9" max="9" width="0.28515625" style="256" customWidth="1"/>
    <col min="10" max="10" width="9.140625" style="256" hidden="1" customWidth="1"/>
    <col min="11" max="11" width="7.85546875" style="256" hidden="1" customWidth="1"/>
    <col min="12" max="12" width="9.140625" style="256" hidden="1" customWidth="1"/>
    <col min="13" max="13" width="6.140625" style="256" hidden="1" customWidth="1"/>
    <col min="14" max="14" width="9.140625" style="256" hidden="1" customWidth="1"/>
  </cols>
  <sheetData>
    <row r="1" spans="1:14" ht="27.75">
      <c r="A1" s="14"/>
      <c r="B1" s="350"/>
      <c r="C1" s="350"/>
      <c r="D1" s="350"/>
      <c r="E1" s="350"/>
      <c r="F1" s="350"/>
      <c r="G1" s="350"/>
      <c r="H1" s="262"/>
    </row>
    <row r="2" spans="1:14" ht="28.5" thickBot="1">
      <c r="A2" s="28"/>
      <c r="B2" s="16"/>
      <c r="C2" s="17"/>
      <c r="D2" s="6"/>
      <c r="E2" s="6"/>
      <c r="F2" s="6"/>
      <c r="G2" s="7"/>
      <c r="H2" s="262"/>
    </row>
    <row r="3" spans="1:14" ht="16.5" customHeight="1">
      <c r="A3" s="4"/>
      <c r="B3" s="295" t="s">
        <v>0</v>
      </c>
      <c r="C3" s="297" t="s">
        <v>1</v>
      </c>
      <c r="D3" s="305" t="s">
        <v>78</v>
      </c>
      <c r="E3" s="307" t="s">
        <v>2</v>
      </c>
      <c r="F3" s="226" t="s">
        <v>257</v>
      </c>
      <c r="G3" s="263" t="s">
        <v>257</v>
      </c>
      <c r="H3" s="379" t="s">
        <v>381</v>
      </c>
      <c r="I3" s="380"/>
      <c r="J3" s="380"/>
      <c r="K3" s="380"/>
      <c r="L3" s="380"/>
      <c r="M3" s="380"/>
      <c r="N3" s="381"/>
    </row>
    <row r="4" spans="1:14" ht="21.75" thickBot="1">
      <c r="A4" s="4"/>
      <c r="B4" s="296"/>
      <c r="C4" s="298"/>
      <c r="D4" s="306"/>
      <c r="E4" s="308"/>
      <c r="F4" s="227" t="s">
        <v>323</v>
      </c>
      <c r="G4" s="264" t="s">
        <v>256</v>
      </c>
      <c r="H4" s="382"/>
      <c r="I4" s="383"/>
      <c r="J4" s="383"/>
      <c r="K4" s="383"/>
      <c r="L4" s="383"/>
      <c r="M4" s="383"/>
      <c r="N4" s="384"/>
    </row>
    <row r="5" spans="1:14" ht="27.75" customHeight="1" thickBot="1">
      <c r="A5" s="27"/>
      <c r="B5" s="362" t="s">
        <v>98</v>
      </c>
      <c r="C5" s="363"/>
      <c r="D5" s="363"/>
      <c r="E5" s="363"/>
      <c r="F5" s="364"/>
      <c r="G5" s="265"/>
      <c r="H5" s="259"/>
      <c r="I5"/>
      <c r="J5"/>
      <c r="K5"/>
      <c r="L5"/>
      <c r="M5"/>
      <c r="N5"/>
    </row>
    <row r="6" spans="1:14" ht="20.25" customHeight="1" thickBot="1">
      <c r="A6" s="27"/>
      <c r="B6" s="347" t="s">
        <v>132</v>
      </c>
      <c r="C6" s="326"/>
      <c r="D6" s="326"/>
      <c r="E6" s="326"/>
      <c r="F6" s="326"/>
      <c r="G6" s="326"/>
      <c r="H6" s="259"/>
      <c r="I6"/>
      <c r="J6"/>
      <c r="K6"/>
      <c r="L6"/>
      <c r="M6"/>
      <c r="N6"/>
    </row>
    <row r="7" spans="1:14" ht="45" customHeight="1">
      <c r="A7" s="92"/>
      <c r="B7" s="206" t="s">
        <v>260</v>
      </c>
      <c r="C7" s="65" t="s">
        <v>73</v>
      </c>
      <c r="D7" s="359"/>
      <c r="E7" s="79" t="s">
        <v>261</v>
      </c>
      <c r="F7" s="225">
        <f>G7*$J$4</f>
        <v>0</v>
      </c>
      <c r="G7" s="266">
        <v>91</v>
      </c>
      <c r="H7" s="260">
        <f>G7*1.18*76</f>
        <v>8160.8799999999992</v>
      </c>
      <c r="I7"/>
      <c r="J7"/>
      <c r="K7"/>
      <c r="L7"/>
      <c r="M7"/>
      <c r="N7"/>
    </row>
    <row r="8" spans="1:14" ht="34.5" customHeight="1">
      <c r="A8" s="92"/>
      <c r="B8" s="207" t="s">
        <v>263</v>
      </c>
      <c r="C8" s="51" t="s">
        <v>74</v>
      </c>
      <c r="D8" s="360"/>
      <c r="E8" s="63" t="s">
        <v>317</v>
      </c>
      <c r="F8" s="129">
        <f>G8*$J$4</f>
        <v>0</v>
      </c>
      <c r="G8" s="267">
        <v>106</v>
      </c>
      <c r="H8" s="260">
        <f t="shared" ref="H8:H29" si="0">G8*1.18*76</f>
        <v>9506.08</v>
      </c>
      <c r="I8"/>
      <c r="J8"/>
      <c r="K8"/>
      <c r="L8"/>
      <c r="M8"/>
      <c r="N8"/>
    </row>
    <row r="9" spans="1:14" ht="31.5">
      <c r="A9" s="92"/>
      <c r="B9" s="208" t="s">
        <v>264</v>
      </c>
      <c r="C9" s="3" t="s">
        <v>75</v>
      </c>
      <c r="D9" s="360"/>
      <c r="E9" s="8" t="s">
        <v>318</v>
      </c>
      <c r="F9" s="129">
        <f>G9*$J$4</f>
        <v>0</v>
      </c>
      <c r="G9" s="267">
        <v>106</v>
      </c>
      <c r="H9" s="260">
        <f t="shared" si="0"/>
        <v>9506.08</v>
      </c>
      <c r="I9"/>
      <c r="J9"/>
      <c r="K9"/>
      <c r="L9"/>
      <c r="M9"/>
      <c r="N9"/>
    </row>
    <row r="10" spans="1:14" ht="31.5">
      <c r="A10" s="92"/>
      <c r="B10" s="208" t="s">
        <v>265</v>
      </c>
      <c r="C10" s="3" t="s">
        <v>75</v>
      </c>
      <c r="D10" s="360"/>
      <c r="E10" s="8" t="s">
        <v>318</v>
      </c>
      <c r="F10" s="129">
        <f>G10*$J$4</f>
        <v>0</v>
      </c>
      <c r="G10" s="267">
        <v>106</v>
      </c>
      <c r="H10" s="260">
        <f t="shared" si="0"/>
        <v>9506.08</v>
      </c>
      <c r="I10"/>
      <c r="J10"/>
      <c r="K10"/>
      <c r="L10"/>
      <c r="M10"/>
      <c r="N10"/>
    </row>
    <row r="11" spans="1:14" ht="32.25" thickBot="1">
      <c r="A11" s="92"/>
      <c r="B11" s="209" t="s">
        <v>266</v>
      </c>
      <c r="C11" s="87" t="s">
        <v>75</v>
      </c>
      <c r="D11" s="361"/>
      <c r="E11" s="88" t="s">
        <v>319</v>
      </c>
      <c r="F11" s="130">
        <f>G11*$J$4</f>
        <v>0</v>
      </c>
      <c r="G11" s="268">
        <v>99</v>
      </c>
      <c r="H11" s="260">
        <f t="shared" si="0"/>
        <v>8878.32</v>
      </c>
      <c r="I11"/>
      <c r="J11"/>
      <c r="K11"/>
      <c r="L11"/>
      <c r="M11"/>
      <c r="N11"/>
    </row>
    <row r="12" spans="1:14" ht="23.25" customHeight="1" thickBot="1">
      <c r="A12" s="14"/>
      <c r="B12" s="347" t="s">
        <v>233</v>
      </c>
      <c r="C12" s="326"/>
      <c r="D12" s="326"/>
      <c r="E12" s="326"/>
      <c r="F12" s="326"/>
      <c r="G12" s="326"/>
      <c r="H12" s="260"/>
      <c r="I12"/>
      <c r="J12"/>
      <c r="K12"/>
      <c r="L12"/>
      <c r="M12"/>
      <c r="N12"/>
    </row>
    <row r="13" spans="1:14" ht="59.25" customHeight="1">
      <c r="A13" s="14"/>
      <c r="B13" s="210" t="s">
        <v>6</v>
      </c>
      <c r="C13" s="74" t="s">
        <v>3</v>
      </c>
      <c r="D13" s="44"/>
      <c r="E13" s="73" t="s">
        <v>314</v>
      </c>
      <c r="F13" s="131">
        <f>G13*$J$4</f>
        <v>0</v>
      </c>
      <c r="G13" s="269">
        <v>70</v>
      </c>
      <c r="H13" s="260">
        <f t="shared" si="0"/>
        <v>6277.5999999999995</v>
      </c>
      <c r="I13"/>
      <c r="J13"/>
      <c r="K13"/>
      <c r="L13"/>
      <c r="M13"/>
      <c r="N13"/>
    </row>
    <row r="14" spans="1:14" ht="35.25" customHeight="1">
      <c r="A14" s="92"/>
      <c r="B14" s="211" t="s">
        <v>48</v>
      </c>
      <c r="C14" s="50" t="s">
        <v>234</v>
      </c>
      <c r="D14" s="42"/>
      <c r="E14" s="50" t="s">
        <v>310</v>
      </c>
      <c r="F14" s="129">
        <v>90800</v>
      </c>
      <c r="G14" s="270">
        <v>5.5</v>
      </c>
      <c r="H14" s="260">
        <f t="shared" si="0"/>
        <v>493.23999999999995</v>
      </c>
      <c r="I14"/>
      <c r="J14"/>
      <c r="K14"/>
      <c r="L14"/>
      <c r="M14"/>
      <c r="N14"/>
    </row>
    <row r="15" spans="1:14" ht="15.75">
      <c r="A15" s="58"/>
      <c r="B15" s="212" t="s">
        <v>72</v>
      </c>
      <c r="C15" s="8" t="s">
        <v>4</v>
      </c>
      <c r="D15" s="76"/>
      <c r="E15" s="8" t="s">
        <v>267</v>
      </c>
      <c r="F15" s="129">
        <f>G15*$J$4</f>
        <v>0</v>
      </c>
      <c r="G15" s="271">
        <v>21</v>
      </c>
      <c r="H15" s="260">
        <f t="shared" si="0"/>
        <v>1883.2799999999997</v>
      </c>
      <c r="I15"/>
      <c r="J15"/>
      <c r="K15"/>
      <c r="L15"/>
      <c r="M15"/>
      <c r="N15"/>
    </row>
    <row r="16" spans="1:14" ht="15.75">
      <c r="A16" s="58"/>
      <c r="B16" s="213" t="s">
        <v>68</v>
      </c>
      <c r="C16" s="77" t="s">
        <v>4</v>
      </c>
      <c r="D16" s="61"/>
      <c r="E16" s="78" t="s">
        <v>268</v>
      </c>
      <c r="F16" s="129">
        <f>G16*$J$4</f>
        <v>0</v>
      </c>
      <c r="G16" s="272">
        <v>25</v>
      </c>
      <c r="H16" s="260">
        <f t="shared" si="0"/>
        <v>2242</v>
      </c>
      <c r="I16"/>
      <c r="J16"/>
      <c r="K16"/>
      <c r="L16"/>
      <c r="M16"/>
      <c r="N16"/>
    </row>
    <row r="17" spans="1:14" ht="15.75">
      <c r="A17" s="58"/>
      <c r="B17" s="214" t="s">
        <v>5</v>
      </c>
      <c r="C17" s="51" t="s">
        <v>4</v>
      </c>
      <c r="D17" s="61"/>
      <c r="E17" s="63" t="s">
        <v>269</v>
      </c>
      <c r="F17" s="129">
        <f>G17*$J$4</f>
        <v>0</v>
      </c>
      <c r="G17" s="267">
        <v>32</v>
      </c>
      <c r="H17" s="260">
        <f t="shared" si="0"/>
        <v>2869.7599999999998</v>
      </c>
      <c r="I17"/>
      <c r="J17"/>
      <c r="K17"/>
      <c r="L17"/>
      <c r="M17"/>
      <c r="N17"/>
    </row>
    <row r="18" spans="1:14" ht="36.75" customHeight="1">
      <c r="A18" s="92"/>
      <c r="B18" s="215" t="s">
        <v>47</v>
      </c>
      <c r="C18" s="21" t="s">
        <v>235</v>
      </c>
      <c r="D18" s="49"/>
      <c r="E18" s="20" t="s">
        <v>232</v>
      </c>
      <c r="F18" s="129">
        <v>173300</v>
      </c>
      <c r="G18" s="273">
        <v>10.5</v>
      </c>
      <c r="H18" s="260">
        <f t="shared" si="0"/>
        <v>941.63999999999987</v>
      </c>
      <c r="I18"/>
      <c r="J18"/>
      <c r="K18"/>
      <c r="L18"/>
      <c r="M18"/>
      <c r="N18"/>
    </row>
    <row r="19" spans="1:14" ht="22.5" customHeight="1">
      <c r="A19" s="92"/>
      <c r="B19" s="185" t="s">
        <v>69</v>
      </c>
      <c r="C19" s="8" t="s">
        <v>70</v>
      </c>
      <c r="D19" s="309"/>
      <c r="E19" s="8" t="s">
        <v>248</v>
      </c>
      <c r="F19" s="129">
        <f>G19*$J$4</f>
        <v>0</v>
      </c>
      <c r="G19" s="271">
        <v>11</v>
      </c>
      <c r="H19" s="260">
        <f t="shared" si="0"/>
        <v>986.4799999999999</v>
      </c>
      <c r="I19"/>
      <c r="J19"/>
      <c r="K19"/>
      <c r="L19"/>
      <c r="M19"/>
      <c r="N19"/>
    </row>
    <row r="20" spans="1:14" ht="24" customHeight="1" thickBot="1">
      <c r="A20" s="92"/>
      <c r="B20" s="191" t="s">
        <v>126</v>
      </c>
      <c r="C20" s="30" t="s">
        <v>70</v>
      </c>
      <c r="D20" s="310"/>
      <c r="E20" s="30" t="s">
        <v>249</v>
      </c>
      <c r="F20" s="130">
        <f>G20*$J$4</f>
        <v>0</v>
      </c>
      <c r="G20" s="268">
        <v>23</v>
      </c>
      <c r="H20" s="260">
        <f t="shared" si="0"/>
        <v>2062.64</v>
      </c>
      <c r="I20"/>
      <c r="J20"/>
      <c r="K20"/>
      <c r="L20"/>
      <c r="M20"/>
      <c r="N20"/>
    </row>
    <row r="21" spans="1:14" ht="40.5" customHeight="1" thickBot="1">
      <c r="A21" s="14"/>
      <c r="B21" s="350"/>
      <c r="C21" s="350"/>
      <c r="D21" s="350"/>
      <c r="E21" s="350"/>
      <c r="F21" s="350"/>
      <c r="G21" s="350"/>
      <c r="H21" s="260"/>
      <c r="I21"/>
      <c r="J21"/>
      <c r="K21"/>
      <c r="L21"/>
      <c r="M21"/>
      <c r="N21"/>
    </row>
    <row r="22" spans="1:14" ht="17.25" customHeight="1">
      <c r="A22" s="4"/>
      <c r="B22" s="351" t="s">
        <v>0</v>
      </c>
      <c r="C22" s="353" t="s">
        <v>1</v>
      </c>
      <c r="D22" s="355" t="s">
        <v>78</v>
      </c>
      <c r="E22" s="357" t="s">
        <v>2</v>
      </c>
      <c r="F22" s="216" t="s">
        <v>257</v>
      </c>
      <c r="G22" s="226" t="s">
        <v>257</v>
      </c>
      <c r="H22" s="260"/>
      <c r="I22"/>
      <c r="J22"/>
      <c r="K22"/>
      <c r="L22"/>
      <c r="M22"/>
      <c r="N22"/>
    </row>
    <row r="23" spans="1:14" ht="26.25" customHeight="1" thickBot="1">
      <c r="A23" s="4"/>
      <c r="B23" s="352"/>
      <c r="C23" s="354"/>
      <c r="D23" s="356"/>
      <c r="E23" s="358"/>
      <c r="F23" s="217" t="s">
        <v>323</v>
      </c>
      <c r="G23" s="274" t="s">
        <v>256</v>
      </c>
      <c r="H23" s="260"/>
      <c r="I23"/>
      <c r="J23"/>
      <c r="K23"/>
      <c r="L23"/>
      <c r="M23"/>
      <c r="N23"/>
    </row>
    <row r="24" spans="1:14" ht="37.5" customHeight="1">
      <c r="A24" s="27"/>
      <c r="B24" s="234" t="s">
        <v>51</v>
      </c>
      <c r="C24" s="26" t="s">
        <v>46</v>
      </c>
      <c r="D24" s="243"/>
      <c r="E24" s="26" t="s">
        <v>50</v>
      </c>
      <c r="F24" s="128">
        <f>G24*$J$4</f>
        <v>0</v>
      </c>
      <c r="G24" s="275">
        <v>13</v>
      </c>
      <c r="H24" s="260">
        <f t="shared" si="0"/>
        <v>1165.8399999999999</v>
      </c>
      <c r="I24"/>
      <c r="J24"/>
      <c r="K24"/>
      <c r="L24"/>
      <c r="M24"/>
      <c r="N24"/>
    </row>
    <row r="25" spans="1:14" ht="40.5" customHeight="1">
      <c r="A25" s="92"/>
      <c r="B25" s="211" t="s">
        <v>7</v>
      </c>
      <c r="C25" s="50" t="s">
        <v>146</v>
      </c>
      <c r="D25" s="219"/>
      <c r="E25" s="50" t="s">
        <v>8</v>
      </c>
      <c r="F25" s="129">
        <v>107300</v>
      </c>
      <c r="G25" s="276">
        <v>6.5</v>
      </c>
      <c r="H25" s="260">
        <f t="shared" si="0"/>
        <v>582.91999999999996</v>
      </c>
      <c r="I25"/>
      <c r="J25"/>
      <c r="K25"/>
      <c r="L25"/>
      <c r="M25"/>
      <c r="N25"/>
    </row>
    <row r="26" spans="1:14" ht="46.5" customHeight="1">
      <c r="A26" s="4"/>
      <c r="B26" s="189" t="s">
        <v>10</v>
      </c>
      <c r="C26" s="1" t="s">
        <v>9</v>
      </c>
      <c r="D26" s="220"/>
      <c r="E26" s="1" t="s">
        <v>231</v>
      </c>
      <c r="F26" s="129">
        <f>G26*$J$4</f>
        <v>0</v>
      </c>
      <c r="G26" s="277">
        <v>43</v>
      </c>
      <c r="H26" s="260">
        <f t="shared" si="0"/>
        <v>3856.24</v>
      </c>
      <c r="I26"/>
      <c r="J26"/>
      <c r="K26"/>
      <c r="L26"/>
      <c r="M26"/>
      <c r="N26"/>
    </row>
    <row r="27" spans="1:14" ht="29.25" customHeight="1">
      <c r="A27" s="35"/>
      <c r="B27" s="223" t="s">
        <v>240</v>
      </c>
      <c r="C27" s="20" t="s">
        <v>140</v>
      </c>
      <c r="D27" s="348"/>
      <c r="E27" s="62" t="s">
        <v>241</v>
      </c>
      <c r="F27" s="129">
        <f>G27*$J$4</f>
        <v>0</v>
      </c>
      <c r="G27" s="278">
        <v>16</v>
      </c>
      <c r="H27" s="260">
        <f t="shared" si="0"/>
        <v>1434.8799999999999</v>
      </c>
      <c r="I27"/>
      <c r="J27"/>
      <c r="K27"/>
      <c r="L27"/>
      <c r="M27"/>
      <c r="N27"/>
    </row>
    <row r="28" spans="1:14" ht="29.25" customHeight="1">
      <c r="A28" s="92"/>
      <c r="B28" s="215" t="s">
        <v>279</v>
      </c>
      <c r="C28" s="20" t="s">
        <v>140</v>
      </c>
      <c r="D28" s="349"/>
      <c r="E28" s="20" t="s">
        <v>307</v>
      </c>
      <c r="F28" s="129">
        <f>G28*$J$4</f>
        <v>0</v>
      </c>
      <c r="G28" s="277">
        <v>16</v>
      </c>
      <c r="H28" s="260">
        <f t="shared" si="0"/>
        <v>1434.8799999999999</v>
      </c>
      <c r="I28"/>
      <c r="J28"/>
      <c r="K28"/>
      <c r="L28"/>
      <c r="M28"/>
      <c r="N28"/>
    </row>
    <row r="29" spans="1:14" ht="39" customHeight="1" thickBot="1">
      <c r="A29" s="92"/>
      <c r="B29" s="224" t="s">
        <v>155</v>
      </c>
      <c r="C29" s="57" t="s">
        <v>156</v>
      </c>
      <c r="D29" s="221"/>
      <c r="E29" s="57" t="s">
        <v>157</v>
      </c>
      <c r="F29" s="130">
        <f>G29*$J$4</f>
        <v>0</v>
      </c>
      <c r="G29" s="279">
        <v>2.2000000000000002</v>
      </c>
      <c r="H29" s="260">
        <f t="shared" si="0"/>
        <v>197.29599999999999</v>
      </c>
      <c r="I29"/>
      <c r="J29"/>
      <c r="K29"/>
      <c r="L29"/>
      <c r="M29"/>
      <c r="N29"/>
    </row>
  </sheetData>
  <mergeCells count="17">
    <mergeCell ref="B12:G12"/>
    <mergeCell ref="D19:D20"/>
    <mergeCell ref="B1:G1"/>
    <mergeCell ref="B3:B4"/>
    <mergeCell ref="C3:C4"/>
    <mergeCell ref="D3:D4"/>
    <mergeCell ref="E3:E4"/>
    <mergeCell ref="D7:D11"/>
    <mergeCell ref="B5:F5"/>
    <mergeCell ref="B6:G6"/>
    <mergeCell ref="H3:N4"/>
    <mergeCell ref="D27:D28"/>
    <mergeCell ref="B21:G21"/>
    <mergeCell ref="B22:B23"/>
    <mergeCell ref="C22:C23"/>
    <mergeCell ref="D22:D23"/>
    <mergeCell ref="E22:E23"/>
  </mergeCells>
  <phoneticPr fontId="1" type="noConversion"/>
  <hyperlinks>
    <hyperlink ref="E5:G5" r:id="rId1" display="www.technoton.by"/>
  </hyperlinks>
  <pageMargins left="0" right="0" top="0" bottom="0.19685039370078741" header="0.31496062992125984" footer="0.11811023622047245"/>
  <pageSetup paperSize="9" scale="74" fitToHeight="0" orientation="landscape" verticalDpi="1200" r:id="rId2"/>
  <headerFooter>
    <oddFooter>&amp;L&amp;"Verdana,обычный"&amp;8&amp;K00-041        Прайс-лист на датчики и аксессуары для телематических систем  СП Технотон  02 апреля 2015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:L28"/>
  <sheetViews>
    <sheetView workbookViewId="0">
      <selection activeCell="K4" sqref="K4"/>
    </sheetView>
  </sheetViews>
  <sheetFormatPr defaultRowHeight="12.75"/>
  <cols>
    <col min="1" max="1" width="4" customWidth="1"/>
    <col min="2" max="2" width="19.5703125" customWidth="1"/>
    <col min="3" max="3" width="29.28515625" customWidth="1"/>
    <col min="4" max="4" width="33" customWidth="1"/>
    <col min="5" max="5" width="44.85546875" customWidth="1"/>
    <col min="6" max="6" width="13.28515625" hidden="1" customWidth="1"/>
    <col min="7" max="7" width="10" customWidth="1"/>
    <col min="8" max="8" width="2" customWidth="1"/>
    <col min="10" max="10" width="9.140625" hidden="1" customWidth="1"/>
  </cols>
  <sheetData>
    <row r="1" spans="1:12" ht="27">
      <c r="A1" s="14"/>
      <c r="B1" s="350"/>
      <c r="C1" s="350"/>
      <c r="D1" s="350"/>
      <c r="E1" s="350"/>
      <c r="F1" s="350"/>
      <c r="G1" s="350"/>
      <c r="H1" s="96"/>
    </row>
    <row r="2" spans="1:12" ht="27.75" thickBot="1">
      <c r="A2" s="28"/>
      <c r="B2" s="16"/>
      <c r="C2" s="17"/>
      <c r="D2" s="6"/>
      <c r="E2" s="6"/>
      <c r="F2" s="6"/>
      <c r="G2" s="7"/>
      <c r="H2" s="96"/>
      <c r="J2" t="s">
        <v>320</v>
      </c>
    </row>
    <row r="3" spans="1:12" ht="16.5" customHeight="1" thickBot="1">
      <c r="A3" s="4"/>
      <c r="B3" s="295" t="s">
        <v>0</v>
      </c>
      <c r="C3" s="297" t="s">
        <v>1</v>
      </c>
      <c r="D3" s="305" t="s">
        <v>78</v>
      </c>
      <c r="E3" s="307" t="s">
        <v>2</v>
      </c>
      <c r="F3" s="226" t="s">
        <v>257</v>
      </c>
      <c r="G3" s="229" t="s">
        <v>257</v>
      </c>
      <c r="H3" s="38"/>
    </row>
    <row r="4" spans="1:12" ht="21.75" thickBot="1">
      <c r="A4" s="4"/>
      <c r="B4" s="296"/>
      <c r="C4" s="298"/>
      <c r="D4" s="306"/>
      <c r="E4" s="308"/>
      <c r="F4" s="227" t="s">
        <v>323</v>
      </c>
      <c r="G4" s="230" t="s">
        <v>256</v>
      </c>
      <c r="H4" s="38"/>
      <c r="J4" s="117">
        <v>16000</v>
      </c>
    </row>
    <row r="5" spans="1:12" ht="30" customHeight="1" thickBot="1">
      <c r="A5" s="27"/>
      <c r="B5" s="362" t="s">
        <v>379</v>
      </c>
      <c r="C5" s="363"/>
      <c r="D5" s="363"/>
      <c r="E5" s="363"/>
      <c r="F5" s="364"/>
      <c r="G5" s="228"/>
      <c r="H5" s="38"/>
    </row>
    <row r="6" spans="1:12" ht="56.25" customHeight="1">
      <c r="A6" s="92" t="s">
        <v>262</v>
      </c>
      <c r="B6" s="206" t="s">
        <v>175</v>
      </c>
      <c r="C6" s="114" t="s">
        <v>176</v>
      </c>
      <c r="D6" s="218"/>
      <c r="E6" s="114" t="s">
        <v>364</v>
      </c>
      <c r="F6" s="128">
        <v>206300</v>
      </c>
      <c r="G6" s="132">
        <v>12.5</v>
      </c>
      <c r="H6" s="38"/>
      <c r="L6" s="105"/>
    </row>
    <row r="7" spans="1:12" ht="34.5" customHeight="1">
      <c r="A7" s="92" t="s">
        <v>262</v>
      </c>
      <c r="B7" s="185" t="s">
        <v>275</v>
      </c>
      <c r="C7" s="8" t="s">
        <v>278</v>
      </c>
      <c r="D7" s="365" t="s">
        <v>97</v>
      </c>
      <c r="E7" s="8" t="s">
        <v>365</v>
      </c>
      <c r="F7" s="129">
        <f>G7*'DUT-E'!$J$4</f>
        <v>0</v>
      </c>
      <c r="G7" s="82">
        <v>17</v>
      </c>
      <c r="H7" s="38"/>
    </row>
    <row r="8" spans="1:12" ht="31.5">
      <c r="A8" s="92" t="s">
        <v>262</v>
      </c>
      <c r="B8" s="185" t="s">
        <v>276</v>
      </c>
      <c r="C8" s="8" t="s">
        <v>278</v>
      </c>
      <c r="D8" s="365"/>
      <c r="E8" s="8" t="s">
        <v>366</v>
      </c>
      <c r="F8" s="129">
        <f>G8*'DUT-E'!$J$4</f>
        <v>0</v>
      </c>
      <c r="G8" s="82">
        <v>26</v>
      </c>
      <c r="H8" s="38"/>
    </row>
    <row r="9" spans="1:12" ht="59.25" customHeight="1">
      <c r="A9" s="92" t="s">
        <v>262</v>
      </c>
      <c r="B9" s="222" t="s">
        <v>270</v>
      </c>
      <c r="C9" s="8" t="s">
        <v>81</v>
      </c>
      <c r="D9" s="240"/>
      <c r="E9" s="80" t="s">
        <v>367</v>
      </c>
      <c r="F9" s="129">
        <f>G9*'DUT-E'!$J$4</f>
        <v>0</v>
      </c>
      <c r="G9" s="123">
        <v>16</v>
      </c>
      <c r="H9" s="38"/>
    </row>
    <row r="10" spans="1:12" ht="21">
      <c r="A10" s="92" t="s">
        <v>262</v>
      </c>
      <c r="B10" s="222" t="s">
        <v>271</v>
      </c>
      <c r="C10" s="8" t="s">
        <v>277</v>
      </c>
      <c r="D10" s="366"/>
      <c r="E10" s="80" t="s">
        <v>368</v>
      </c>
      <c r="F10" s="129">
        <f>G10*'DUT-E'!$J$4</f>
        <v>0</v>
      </c>
      <c r="G10" s="123">
        <v>10</v>
      </c>
      <c r="H10" s="38"/>
    </row>
    <row r="11" spans="1:12" ht="23.25" customHeight="1">
      <c r="A11" s="92" t="s">
        <v>262</v>
      </c>
      <c r="B11" s="222" t="s">
        <v>272</v>
      </c>
      <c r="C11" s="8" t="s">
        <v>277</v>
      </c>
      <c r="D11" s="367"/>
      <c r="E11" s="80" t="s">
        <v>369</v>
      </c>
      <c r="F11" s="129">
        <f>G11*'DUT-E'!$J$4</f>
        <v>0</v>
      </c>
      <c r="G11" s="123">
        <v>15</v>
      </c>
      <c r="H11" s="38"/>
    </row>
    <row r="12" spans="1:12" ht="59.25" customHeight="1">
      <c r="A12" s="92" t="s">
        <v>262</v>
      </c>
      <c r="B12" s="222" t="s">
        <v>273</v>
      </c>
      <c r="C12" s="8" t="s">
        <v>277</v>
      </c>
      <c r="D12" s="367"/>
      <c r="E12" s="80" t="s">
        <v>370</v>
      </c>
      <c r="F12" s="129">
        <f>G12*'DUT-E'!$J$4</f>
        <v>0</v>
      </c>
      <c r="G12" s="123">
        <v>25</v>
      </c>
      <c r="H12" s="38"/>
    </row>
    <row r="13" spans="1:12" ht="35.25" customHeight="1" thickBot="1">
      <c r="A13" s="92" t="s">
        <v>262</v>
      </c>
      <c r="B13" s="232" t="s">
        <v>274</v>
      </c>
      <c r="C13" s="30" t="s">
        <v>277</v>
      </c>
      <c r="D13" s="368"/>
      <c r="E13" s="72" t="s">
        <v>371</v>
      </c>
      <c r="F13" s="130">
        <f>G13*'DUT-E'!$J$4</f>
        <v>0</v>
      </c>
      <c r="G13" s="119">
        <v>39</v>
      </c>
      <c r="H13" s="38"/>
    </row>
    <row r="17" ht="36.75" customHeight="1"/>
    <row r="18" ht="22.5" customHeight="1"/>
    <row r="19" ht="24" customHeight="1"/>
    <row r="20" ht="40.5" customHeight="1"/>
    <row r="21" ht="17.25" customHeight="1"/>
    <row r="22" ht="26.25" customHeight="1"/>
    <row r="23" ht="37.5" customHeight="1"/>
    <row r="24" ht="40.5" customHeight="1"/>
    <row r="25" ht="46.5" customHeight="1"/>
    <row r="26" ht="29.25" customHeight="1"/>
    <row r="27" ht="29.25" customHeight="1"/>
    <row r="28" ht="39" customHeight="1"/>
  </sheetData>
  <mergeCells count="8">
    <mergeCell ref="D7:D8"/>
    <mergeCell ref="D10:D13"/>
    <mergeCell ref="B1:G1"/>
    <mergeCell ref="B3:B4"/>
    <mergeCell ref="C3:C4"/>
    <mergeCell ref="D3:D4"/>
    <mergeCell ref="E3:E4"/>
    <mergeCell ref="B5:F5"/>
  </mergeCells>
  <phoneticPr fontId="1" type="noConversion"/>
  <hyperlinks>
    <hyperlink ref="E5:G5" r:id="rId1" display="www.technoton.by"/>
  </hyperlinks>
  <pageMargins left="0" right="0" top="0" bottom="0.19685039370078741" header="0.31496062992125984" footer="0.11811023622047245"/>
  <pageSetup paperSize="9" orientation="landscape" verticalDpi="1200" r:id="rId2"/>
  <headerFooter>
    <oddFooter>&amp;L&amp;"Verdana,обычный"&amp;8&amp;K00-041        Прайс-лист на датчики и аксессуары для телематических систем  СП Технотон  02 апреля 2015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12"/>
  <sheetViews>
    <sheetView tabSelected="1" workbookViewId="0">
      <selection activeCell="H3" sqref="H3:N4"/>
    </sheetView>
  </sheetViews>
  <sheetFormatPr defaultRowHeight="12.75"/>
  <cols>
    <col min="1" max="1" width="4.140625" customWidth="1"/>
    <col min="2" max="2" width="20.85546875" customWidth="1"/>
    <col min="3" max="3" width="29.28515625" customWidth="1"/>
    <col min="4" max="4" width="39.42578125" customWidth="1"/>
    <col min="5" max="5" width="32.7109375" customWidth="1"/>
    <col min="6" max="6" width="15.85546875" hidden="1" customWidth="1"/>
    <col min="7" max="7" width="9.85546875" customWidth="1"/>
    <col min="8" max="8" width="23.5703125" customWidth="1"/>
    <col min="9" max="9" width="0.28515625" customWidth="1"/>
    <col min="10" max="14" width="9.140625" hidden="1" customWidth="1"/>
  </cols>
  <sheetData>
    <row r="1" spans="1:14" ht="27">
      <c r="A1" s="14"/>
      <c r="B1" s="350"/>
      <c r="C1" s="350"/>
      <c r="D1" s="350"/>
      <c r="E1" s="350"/>
      <c r="F1" s="350"/>
      <c r="G1" s="350"/>
      <c r="H1" s="96"/>
    </row>
    <row r="2" spans="1:14" ht="16.5" thickBot="1">
      <c r="A2" s="28"/>
      <c r="B2" s="16"/>
      <c r="C2" s="17"/>
      <c r="D2" s="6"/>
      <c r="E2" s="6"/>
      <c r="F2" s="6"/>
      <c r="G2" s="7"/>
      <c r="H2" s="261"/>
      <c r="I2" s="116"/>
      <c r="J2" s="116"/>
      <c r="K2" s="116"/>
      <c r="L2" s="116"/>
      <c r="M2" s="116"/>
      <c r="N2" s="116"/>
    </row>
    <row r="3" spans="1:14" ht="16.5" customHeight="1">
      <c r="A3" s="4"/>
      <c r="B3" s="295" t="s">
        <v>0</v>
      </c>
      <c r="C3" s="297" t="s">
        <v>1</v>
      </c>
      <c r="D3" s="305" t="s">
        <v>78</v>
      </c>
      <c r="E3" s="307" t="s">
        <v>2</v>
      </c>
      <c r="F3" s="138" t="s">
        <v>257</v>
      </c>
      <c r="G3" s="251" t="s">
        <v>257</v>
      </c>
      <c r="H3" s="379" t="s">
        <v>381</v>
      </c>
      <c r="I3" s="380"/>
      <c r="J3" s="380"/>
      <c r="K3" s="380"/>
      <c r="L3" s="380"/>
      <c r="M3" s="380"/>
      <c r="N3" s="380"/>
    </row>
    <row r="4" spans="1:14" ht="24" customHeight="1" thickBot="1">
      <c r="A4" s="4"/>
      <c r="B4" s="369"/>
      <c r="C4" s="370"/>
      <c r="D4" s="371"/>
      <c r="E4" s="300"/>
      <c r="F4" s="141" t="s">
        <v>323</v>
      </c>
      <c r="G4" s="280" t="s">
        <v>256</v>
      </c>
      <c r="H4" s="386"/>
      <c r="I4" s="385"/>
      <c r="J4" s="385"/>
      <c r="K4" s="385"/>
      <c r="L4" s="385"/>
      <c r="M4" s="385"/>
      <c r="N4" s="385"/>
    </row>
    <row r="5" spans="1:14" ht="32.25" customHeight="1" thickBot="1">
      <c r="A5" s="35"/>
      <c r="B5" s="325" t="s">
        <v>374</v>
      </c>
      <c r="C5" s="326"/>
      <c r="D5" s="326"/>
      <c r="E5" s="326"/>
      <c r="F5" s="326"/>
      <c r="G5" s="326"/>
      <c r="H5" s="259"/>
    </row>
    <row r="6" spans="1:14" ht="42" customHeight="1">
      <c r="A6" s="35"/>
      <c r="B6" s="231" t="s">
        <v>280</v>
      </c>
      <c r="C6" s="64" t="s">
        <v>11</v>
      </c>
      <c r="D6" s="118"/>
      <c r="E6" s="64" t="s">
        <v>12</v>
      </c>
      <c r="F6" s="133" t="e">
        <f>G6*#REF!</f>
        <v>#REF!</v>
      </c>
      <c r="G6" s="281">
        <v>97</v>
      </c>
      <c r="H6" s="257">
        <f>G6*1.18*76</f>
        <v>8698.9599999999991</v>
      </c>
    </row>
    <row r="7" spans="1:14" ht="34.5" customHeight="1">
      <c r="A7" s="92"/>
      <c r="B7" s="212" t="s">
        <v>13</v>
      </c>
      <c r="C7" s="8" t="s">
        <v>286</v>
      </c>
      <c r="D7" s="68"/>
      <c r="E7" s="21" t="s">
        <v>14</v>
      </c>
      <c r="F7" s="121" t="e">
        <f>G7*#REF!</f>
        <v>#REF!</v>
      </c>
      <c r="G7" s="282">
        <v>25</v>
      </c>
      <c r="H7" s="257">
        <f t="shared" ref="H7:H12" si="0">G7*1.18*76</f>
        <v>2242</v>
      </c>
    </row>
    <row r="8" spans="1:14" ht="67.5" customHeight="1">
      <c r="A8" s="92"/>
      <c r="B8" s="214" t="s">
        <v>324</v>
      </c>
      <c r="C8" s="36" t="s">
        <v>49</v>
      </c>
      <c r="D8" s="144"/>
      <c r="E8" s="22" t="s">
        <v>110</v>
      </c>
      <c r="F8" s="121" t="e">
        <f>G8*#REF!</f>
        <v>#REF!</v>
      </c>
      <c r="G8" s="283">
        <v>34</v>
      </c>
      <c r="H8" s="257">
        <f t="shared" si="0"/>
        <v>3049.12</v>
      </c>
    </row>
    <row r="9" spans="1:14" ht="51" customHeight="1">
      <c r="A9" s="35"/>
      <c r="B9" s="214" t="s">
        <v>281</v>
      </c>
      <c r="C9" s="36" t="s">
        <v>112</v>
      </c>
      <c r="D9" s="76"/>
      <c r="E9" s="36" t="s">
        <v>12</v>
      </c>
      <c r="F9" s="121" t="e">
        <f>G9*#REF!</f>
        <v>#REF!</v>
      </c>
      <c r="G9" s="267">
        <v>99</v>
      </c>
      <c r="H9" s="257">
        <f t="shared" si="0"/>
        <v>8878.32</v>
      </c>
    </row>
    <row r="10" spans="1:14" ht="41.25" customHeight="1">
      <c r="A10" s="92"/>
      <c r="B10" s="185" t="s">
        <v>237</v>
      </c>
      <c r="C10" s="8" t="s">
        <v>287</v>
      </c>
      <c r="D10" s="49"/>
      <c r="E10" s="8" t="s">
        <v>113</v>
      </c>
      <c r="F10" s="121" t="e">
        <f>G10*#REF!</f>
        <v>#REF!</v>
      </c>
      <c r="G10" s="271">
        <v>25</v>
      </c>
      <c r="H10" s="257">
        <f t="shared" si="0"/>
        <v>2242</v>
      </c>
    </row>
    <row r="11" spans="1:14" ht="32.25" customHeight="1">
      <c r="A11" s="47"/>
      <c r="B11" s="185" t="s">
        <v>177</v>
      </c>
      <c r="C11" s="8" t="s">
        <v>178</v>
      </c>
      <c r="D11" s="49"/>
      <c r="E11" s="36" t="s">
        <v>242</v>
      </c>
      <c r="F11" s="121" t="e">
        <f>G11*#REF!</f>
        <v>#REF!</v>
      </c>
      <c r="G11" s="271">
        <v>21</v>
      </c>
      <c r="H11" s="257">
        <f t="shared" si="0"/>
        <v>1883.2799999999997</v>
      </c>
    </row>
    <row r="12" spans="1:14" ht="106.5" customHeight="1" thickBot="1">
      <c r="A12" s="92"/>
      <c r="B12" s="191" t="s">
        <v>325</v>
      </c>
      <c r="C12" s="30" t="s">
        <v>49</v>
      </c>
      <c r="D12" s="75"/>
      <c r="E12" s="30" t="s">
        <v>243</v>
      </c>
      <c r="F12" s="134" t="e">
        <f>G12*#REF!</f>
        <v>#REF!</v>
      </c>
      <c r="G12" s="268">
        <v>73</v>
      </c>
      <c r="H12" s="257">
        <f t="shared" si="0"/>
        <v>6546.64</v>
      </c>
    </row>
  </sheetData>
  <mergeCells count="7">
    <mergeCell ref="B5:G5"/>
    <mergeCell ref="B1:G1"/>
    <mergeCell ref="B3:B4"/>
    <mergeCell ref="C3:C4"/>
    <mergeCell ref="D3:D4"/>
    <mergeCell ref="E3:E4"/>
    <mergeCell ref="H3:N4"/>
  </mergeCells>
  <phoneticPr fontId="1" type="noConversion"/>
  <pageMargins left="0" right="0" top="0" bottom="0" header="0.31496062992125984" footer="0.11811023622047245"/>
  <pageSetup paperSize="9" scale="75" fitToHeight="0" orientation="landscape" verticalDpi="0" r:id="rId1"/>
  <headerFooter>
    <oddFooter>&amp;L&amp;"Verdana,обычный"&amp;8&amp;K01+047        Прайс-лист на датчики и аксессуары для телематических систем  СП Технотон  02 апреля 2015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9"/>
  <sheetViews>
    <sheetView workbookViewId="0">
      <selection activeCell="H4" sqref="H4:H5"/>
    </sheetView>
  </sheetViews>
  <sheetFormatPr defaultRowHeight="12.75"/>
  <cols>
    <col min="1" max="1" width="5" customWidth="1"/>
    <col min="2" max="2" width="19.5703125" customWidth="1"/>
    <col min="3" max="3" width="30" customWidth="1"/>
    <col min="4" max="4" width="33" customWidth="1"/>
    <col min="5" max="5" width="42.42578125" customWidth="1"/>
    <col min="6" max="6" width="12.140625" hidden="1" customWidth="1"/>
    <col min="7" max="7" width="10" customWidth="1"/>
    <col min="8" max="8" width="17.28515625" customWidth="1"/>
    <col min="10" max="10" width="9.140625" hidden="1" customWidth="1"/>
  </cols>
  <sheetData>
    <row r="1" spans="1:10" ht="27">
      <c r="A1" s="14"/>
      <c r="B1" s="350"/>
      <c r="C1" s="350"/>
      <c r="D1" s="350"/>
      <c r="E1" s="350"/>
      <c r="F1" s="350"/>
      <c r="G1" s="350"/>
      <c r="H1" s="96"/>
    </row>
    <row r="2" spans="1:10" ht="27">
      <c r="A2" s="28"/>
      <c r="B2" s="16"/>
      <c r="C2" s="17"/>
      <c r="D2" s="6"/>
      <c r="E2" s="6"/>
      <c r="F2" s="6"/>
      <c r="G2" s="7"/>
      <c r="H2" s="96"/>
      <c r="J2" t="s">
        <v>320</v>
      </c>
    </row>
    <row r="3" spans="1:10" ht="13.5" thickBot="1"/>
    <row r="4" spans="1:10" ht="16.5" customHeight="1">
      <c r="A4" s="4"/>
      <c r="B4" s="295" t="s">
        <v>0</v>
      </c>
      <c r="C4" s="297" t="s">
        <v>1</v>
      </c>
      <c r="D4" s="305" t="s">
        <v>78</v>
      </c>
      <c r="E4" s="307" t="s">
        <v>2</v>
      </c>
      <c r="F4" s="55" t="s">
        <v>257</v>
      </c>
      <c r="G4" s="251" t="s">
        <v>257</v>
      </c>
      <c r="H4" s="387" t="s">
        <v>381</v>
      </c>
    </row>
    <row r="5" spans="1:10" ht="21.75" thickBot="1">
      <c r="A5" s="4"/>
      <c r="B5" s="296"/>
      <c r="C5" s="298"/>
      <c r="D5" s="306"/>
      <c r="E5" s="308"/>
      <c r="F5" s="90" t="s">
        <v>323</v>
      </c>
      <c r="G5" s="252" t="s">
        <v>256</v>
      </c>
      <c r="H5" s="388"/>
    </row>
    <row r="6" spans="1:10" ht="48" customHeight="1" thickBot="1">
      <c r="A6" s="35"/>
      <c r="B6" s="372" t="s">
        <v>375</v>
      </c>
      <c r="C6" s="373"/>
      <c r="D6" s="373"/>
      <c r="E6" s="373"/>
      <c r="F6" s="373"/>
      <c r="G6" s="373"/>
      <c r="H6" s="259" t="s">
        <v>380</v>
      </c>
    </row>
    <row r="7" spans="1:10" ht="63.75" customHeight="1">
      <c r="A7" s="35"/>
      <c r="B7" s="192" t="s">
        <v>259</v>
      </c>
      <c r="C7" s="64" t="s">
        <v>93</v>
      </c>
      <c r="D7" s="44"/>
      <c r="E7" s="26" t="s">
        <v>252</v>
      </c>
      <c r="F7" s="120" t="e">
        <f>G7*#REF!</f>
        <v>#REF!</v>
      </c>
      <c r="G7" s="281">
        <v>55</v>
      </c>
      <c r="H7" s="257">
        <f>G7*1.18*76</f>
        <v>4932.3999999999996</v>
      </c>
    </row>
    <row r="8" spans="1:10" ht="60.75" customHeight="1">
      <c r="A8" s="35"/>
      <c r="B8" s="187" t="s">
        <v>223</v>
      </c>
      <c r="C8" s="3" t="s">
        <v>93</v>
      </c>
      <c r="D8" s="45"/>
      <c r="E8" s="3" t="s">
        <v>253</v>
      </c>
      <c r="F8" s="121" t="e">
        <f>G8*#REF!</f>
        <v>#REF!</v>
      </c>
      <c r="G8" s="271">
        <v>50</v>
      </c>
      <c r="H8" s="257">
        <f>G8*1.18*76</f>
        <v>4484</v>
      </c>
    </row>
    <row r="9" spans="1:10" ht="59.25" customHeight="1" thickBot="1">
      <c r="A9" s="54"/>
      <c r="B9" s="232" t="s">
        <v>224</v>
      </c>
      <c r="C9" s="72" t="s">
        <v>93</v>
      </c>
      <c r="D9" s="53"/>
      <c r="E9" s="67" t="s">
        <v>254</v>
      </c>
      <c r="F9" s="122" t="e">
        <f>G9*#REF!</f>
        <v>#REF!</v>
      </c>
      <c r="G9" s="284">
        <v>50</v>
      </c>
      <c r="H9" s="257">
        <f>G9*1.18*76</f>
        <v>4484</v>
      </c>
    </row>
  </sheetData>
  <mergeCells count="7">
    <mergeCell ref="H4:H5"/>
    <mergeCell ref="B6:G6"/>
    <mergeCell ref="B1:G1"/>
    <mergeCell ref="B4:B5"/>
    <mergeCell ref="C4:C5"/>
    <mergeCell ref="D4:D5"/>
    <mergeCell ref="E4:E5"/>
  </mergeCells>
  <phoneticPr fontId="1" type="noConversion"/>
  <pageMargins left="0" right="0" top="0" bottom="0" header="0.31496062992125984" footer="0.31496062992125984"/>
  <pageSetup paperSize="9" scale="75" fitToHeight="0" orientation="landscape" verticalDpi="1200" r:id="rId1"/>
  <headerFooter>
    <oddFooter>&amp;L&amp;"Verdana,обычный"&amp;8&amp;K00-042        Прайс-лист на датчики и аксессуары для телематических систем  СП Технотон  02 апреля 2015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10"/>
  <sheetViews>
    <sheetView workbookViewId="0"/>
  </sheetViews>
  <sheetFormatPr defaultRowHeight="12.75"/>
  <cols>
    <col min="1" max="1" width="5" customWidth="1"/>
    <col min="2" max="2" width="19.5703125" customWidth="1"/>
    <col min="3" max="3" width="30" customWidth="1"/>
    <col min="4" max="4" width="33" customWidth="1"/>
    <col min="5" max="5" width="37.140625" customWidth="1"/>
    <col min="6" max="6" width="15.28515625" hidden="1" customWidth="1"/>
    <col min="7" max="7" width="10" customWidth="1"/>
    <col min="8" max="8" width="2" customWidth="1"/>
    <col min="10" max="10" width="9.140625" hidden="1" customWidth="1"/>
  </cols>
  <sheetData>
    <row r="1" spans="1:10" ht="27">
      <c r="A1" s="14"/>
      <c r="B1" s="350"/>
      <c r="C1" s="350"/>
      <c r="D1" s="350"/>
      <c r="E1" s="350"/>
      <c r="F1" s="350"/>
      <c r="G1" s="350"/>
      <c r="H1" s="96"/>
    </row>
    <row r="2" spans="1:10" ht="27">
      <c r="A2" s="28"/>
      <c r="B2" s="16"/>
      <c r="C2" s="17"/>
      <c r="D2" s="6"/>
      <c r="E2" s="6"/>
      <c r="F2" s="6"/>
      <c r="G2" s="7"/>
      <c r="H2" s="96"/>
    </row>
    <row r="3" spans="1:10" ht="13.5" thickBot="1"/>
    <row r="4" spans="1:10" ht="15.75" customHeight="1">
      <c r="A4" s="4"/>
      <c r="B4" s="295" t="s">
        <v>0</v>
      </c>
      <c r="C4" s="297" t="s">
        <v>1</v>
      </c>
      <c r="D4" s="305" t="s">
        <v>78</v>
      </c>
      <c r="E4" s="307" t="s">
        <v>2</v>
      </c>
      <c r="F4" s="55" t="s">
        <v>257</v>
      </c>
      <c r="G4" s="55" t="s">
        <v>257</v>
      </c>
      <c r="H4" s="38"/>
      <c r="J4" t="s">
        <v>320</v>
      </c>
    </row>
    <row r="5" spans="1:10" ht="21.75" thickBot="1">
      <c r="A5" s="4"/>
      <c r="B5" s="296"/>
      <c r="C5" s="298"/>
      <c r="D5" s="306"/>
      <c r="E5" s="308"/>
      <c r="F5" s="90" t="s">
        <v>323</v>
      </c>
      <c r="G5" s="90" t="s">
        <v>256</v>
      </c>
      <c r="H5" s="38"/>
    </row>
    <row r="6" spans="1:10" ht="34.5" customHeight="1" thickBot="1">
      <c r="A6" s="14"/>
      <c r="B6" s="325" t="s">
        <v>376</v>
      </c>
      <c r="C6" s="326"/>
      <c r="D6" s="326"/>
      <c r="E6" s="326"/>
      <c r="F6" s="326"/>
      <c r="G6" s="374"/>
      <c r="H6" s="56"/>
      <c r="J6" s="117">
        <v>16000</v>
      </c>
    </row>
    <row r="7" spans="1:10" ht="47.25" customHeight="1">
      <c r="A7" s="47"/>
      <c r="B7" s="233" t="s">
        <v>100</v>
      </c>
      <c r="C7" s="65" t="s">
        <v>101</v>
      </c>
      <c r="D7" s="89"/>
      <c r="E7" s="69" t="s">
        <v>122</v>
      </c>
      <c r="F7" s="131">
        <f>G7*$J$6</f>
        <v>367280000</v>
      </c>
      <c r="G7" s="81">
        <v>22955</v>
      </c>
      <c r="H7" s="56"/>
    </row>
    <row r="8" spans="1:10" ht="46.5" customHeight="1">
      <c r="A8" s="27"/>
      <c r="B8" s="212" t="s">
        <v>102</v>
      </c>
      <c r="C8" s="34" t="s">
        <v>120</v>
      </c>
      <c r="D8" s="151"/>
      <c r="E8" s="48"/>
      <c r="F8" s="129">
        <f>G8*$J$6</f>
        <v>25712000</v>
      </c>
      <c r="G8" s="82">
        <v>1607</v>
      </c>
      <c r="H8" s="56"/>
    </row>
    <row r="9" spans="1:10" ht="48.75" customHeight="1">
      <c r="A9" s="47"/>
      <c r="B9" s="214" t="s">
        <v>103</v>
      </c>
      <c r="C9" s="51" t="s">
        <v>121</v>
      </c>
      <c r="D9" s="151"/>
      <c r="E9" s="63" t="s">
        <v>123</v>
      </c>
      <c r="F9" s="129">
        <f>G9*$J$6</f>
        <v>51456000</v>
      </c>
      <c r="G9" s="127">
        <v>3216</v>
      </c>
      <c r="H9" s="38"/>
    </row>
    <row r="10" spans="1:10" ht="92.25" customHeight="1" thickBot="1">
      <c r="A10" s="47"/>
      <c r="B10" s="191" t="s">
        <v>92</v>
      </c>
      <c r="C10" s="19" t="s">
        <v>33</v>
      </c>
      <c r="D10" s="46"/>
      <c r="E10" s="19" t="s">
        <v>125</v>
      </c>
      <c r="F10" s="130">
        <f>G10*$J$6</f>
        <v>3920000</v>
      </c>
      <c r="G10" s="135">
        <v>245</v>
      </c>
      <c r="H10" s="38"/>
    </row>
  </sheetData>
  <mergeCells count="6">
    <mergeCell ref="B6:G6"/>
    <mergeCell ref="B1:G1"/>
    <mergeCell ref="B4:B5"/>
    <mergeCell ref="C4:C5"/>
    <mergeCell ref="D4:D5"/>
    <mergeCell ref="E4:E5"/>
  </mergeCells>
  <phoneticPr fontId="1" type="noConversion"/>
  <pageMargins left="0" right="0" top="0" bottom="0" header="0.31496062992125984" footer="0.31496062992125984"/>
  <pageSetup paperSize="9" orientation="landscape" verticalDpi="1200" r:id="rId1"/>
  <headerFooter>
    <oddFooter>&amp;L&amp;"Verdana,обычный"&amp;8&amp;K00-043        Прайс-лист на датчики и аксессуары для телематических систем  СП Технотон  02 апреля 2015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30"/>
  <sheetViews>
    <sheetView topLeftCell="C1" workbookViewId="0">
      <selection activeCell="H3" sqref="H3:H5"/>
    </sheetView>
  </sheetViews>
  <sheetFormatPr defaultRowHeight="12.75"/>
  <cols>
    <col min="1" max="1" width="5" customWidth="1"/>
    <col min="2" max="2" width="18" customWidth="1"/>
    <col min="3" max="3" width="30" customWidth="1"/>
    <col min="4" max="4" width="32" customWidth="1"/>
    <col min="5" max="5" width="49.42578125" customWidth="1"/>
    <col min="6" max="6" width="12" hidden="1" customWidth="1"/>
    <col min="7" max="7" width="10" customWidth="1"/>
    <col min="8" max="8" width="17" style="289" customWidth="1"/>
    <col min="10" max="10" width="9.140625" hidden="1" customWidth="1"/>
  </cols>
  <sheetData>
    <row r="1" spans="1:10" ht="27.75">
      <c r="A1" s="14"/>
      <c r="B1" s="350"/>
      <c r="C1" s="350"/>
      <c r="D1" s="350"/>
      <c r="E1" s="350"/>
      <c r="F1" s="350"/>
      <c r="G1" s="350"/>
      <c r="H1" s="287"/>
    </row>
    <row r="2" spans="1:10" ht="18" customHeight="1" thickBot="1">
      <c r="A2" s="28"/>
      <c r="B2" s="16"/>
      <c r="C2" s="17"/>
      <c r="D2" s="6"/>
      <c r="E2" s="6"/>
      <c r="F2" s="6"/>
      <c r="G2" s="7"/>
      <c r="H2" s="287"/>
      <c r="J2" t="s">
        <v>320</v>
      </c>
    </row>
    <row r="3" spans="1:10" ht="12" customHeight="1">
      <c r="A3" s="4"/>
      <c r="B3" s="295" t="s">
        <v>0</v>
      </c>
      <c r="C3" s="297" t="s">
        <v>1</v>
      </c>
      <c r="D3" s="305" t="s">
        <v>78</v>
      </c>
      <c r="E3" s="307" t="s">
        <v>2</v>
      </c>
      <c r="F3" s="55" t="s">
        <v>257</v>
      </c>
      <c r="G3" s="55" t="s">
        <v>257</v>
      </c>
      <c r="H3" s="389" t="s">
        <v>381</v>
      </c>
    </row>
    <row r="4" spans="1:10" ht="21.75" customHeight="1" thickBot="1">
      <c r="A4" s="4"/>
      <c r="B4" s="296"/>
      <c r="C4" s="298"/>
      <c r="D4" s="306"/>
      <c r="E4" s="308"/>
      <c r="F4" s="90" t="s">
        <v>329</v>
      </c>
      <c r="G4" s="90" t="s">
        <v>256</v>
      </c>
      <c r="H4" s="390"/>
    </row>
    <row r="5" spans="1:10" ht="24" customHeight="1" thickBot="1">
      <c r="A5" s="5"/>
      <c r="B5" s="375" t="s">
        <v>377</v>
      </c>
      <c r="C5" s="376"/>
      <c r="D5" s="376"/>
      <c r="E5" s="376"/>
      <c r="F5" s="376"/>
      <c r="G5" s="377"/>
      <c r="H5" s="391"/>
    </row>
    <row r="6" spans="1:10" ht="24.75" customHeight="1">
      <c r="A6" s="92"/>
      <c r="B6" s="234" t="s">
        <v>16</v>
      </c>
      <c r="C6" s="18" t="s">
        <v>17</v>
      </c>
      <c r="D6" s="44"/>
      <c r="E6" s="18" t="s">
        <v>88</v>
      </c>
      <c r="F6" s="235" t="e">
        <f>G6*#REF!</f>
        <v>#REF!</v>
      </c>
      <c r="G6" s="266">
        <v>168</v>
      </c>
      <c r="H6" s="260">
        <f>G6*1.18*76</f>
        <v>15066.239999999998</v>
      </c>
    </row>
    <row r="7" spans="1:10" ht="30" customHeight="1">
      <c r="A7" s="92"/>
      <c r="B7" s="187" t="s">
        <v>18</v>
      </c>
      <c r="C7" s="2" t="s">
        <v>17</v>
      </c>
      <c r="D7" s="43"/>
      <c r="E7" s="2" t="s">
        <v>89</v>
      </c>
      <c r="F7" s="236" t="e">
        <f>G7*#REF!</f>
        <v>#REF!</v>
      </c>
      <c r="G7" s="285">
        <v>168</v>
      </c>
      <c r="H7" s="260">
        <f t="shared" ref="H7:H18" si="0">G7*1.18*76</f>
        <v>15066.239999999998</v>
      </c>
    </row>
    <row r="8" spans="1:10" ht="35.25" customHeight="1">
      <c r="A8" s="92"/>
      <c r="B8" s="207" t="s">
        <v>229</v>
      </c>
      <c r="C8" s="25" t="s">
        <v>19</v>
      </c>
      <c r="D8" s="39"/>
      <c r="E8" s="25" t="s">
        <v>71</v>
      </c>
      <c r="F8" s="236" t="e">
        <f>G8*#REF!</f>
        <v>#REF!</v>
      </c>
      <c r="G8" s="285">
        <v>41</v>
      </c>
      <c r="H8" s="260">
        <f t="shared" si="0"/>
        <v>3676.8799999999997</v>
      </c>
    </row>
    <row r="9" spans="1:10" ht="36.75" customHeight="1">
      <c r="A9" s="92"/>
      <c r="B9" s="207" t="s">
        <v>230</v>
      </c>
      <c r="C9" s="50" t="s">
        <v>22</v>
      </c>
      <c r="D9" s="42"/>
      <c r="E9" s="50" t="s">
        <v>67</v>
      </c>
      <c r="F9" s="121">
        <v>206300</v>
      </c>
      <c r="G9" s="276">
        <v>12.5</v>
      </c>
      <c r="H9" s="260">
        <f t="shared" si="0"/>
        <v>1121</v>
      </c>
    </row>
    <row r="10" spans="1:10" ht="26.25" customHeight="1">
      <c r="A10" s="92"/>
      <c r="B10" s="187" t="s">
        <v>20</v>
      </c>
      <c r="C10" s="3" t="s">
        <v>21</v>
      </c>
      <c r="D10" s="45"/>
      <c r="E10" s="3" t="s">
        <v>56</v>
      </c>
      <c r="F10" s="121" t="e">
        <f>G10*#REF!</f>
        <v>#REF!</v>
      </c>
      <c r="G10" s="271">
        <v>20</v>
      </c>
      <c r="H10" s="260">
        <f t="shared" si="0"/>
        <v>1793.6</v>
      </c>
    </row>
    <row r="11" spans="1:10" ht="30.75" customHeight="1">
      <c r="A11" s="92"/>
      <c r="B11" s="211" t="s">
        <v>23</v>
      </c>
      <c r="C11" s="50" t="s">
        <v>24</v>
      </c>
      <c r="D11" s="76"/>
      <c r="E11" s="36" t="s">
        <v>255</v>
      </c>
      <c r="F11" s="121" t="e">
        <f>G11*#REF!</f>
        <v>#REF!</v>
      </c>
      <c r="G11" s="267">
        <v>116</v>
      </c>
      <c r="H11" s="260">
        <f t="shared" si="0"/>
        <v>10402.879999999999</v>
      </c>
    </row>
    <row r="12" spans="1:10" ht="46.5" customHeight="1">
      <c r="A12" s="92"/>
      <c r="B12" s="211" t="s">
        <v>25</v>
      </c>
      <c r="C12" s="50" t="s">
        <v>26</v>
      </c>
      <c r="D12" s="42"/>
      <c r="E12" s="50" t="s">
        <v>55</v>
      </c>
      <c r="F12" s="121">
        <v>239300</v>
      </c>
      <c r="G12" s="276">
        <v>14.5</v>
      </c>
      <c r="H12" s="260">
        <f t="shared" si="0"/>
        <v>1300.3599999999999</v>
      </c>
    </row>
    <row r="13" spans="1:10" ht="45.75" customHeight="1">
      <c r="A13" s="92" t="s">
        <v>262</v>
      </c>
      <c r="B13" s="207" t="s">
        <v>129</v>
      </c>
      <c r="C13" s="36" t="s">
        <v>130</v>
      </c>
      <c r="D13" s="91"/>
      <c r="E13" s="36" t="s">
        <v>362</v>
      </c>
      <c r="F13" s="121" t="e">
        <f>G13*#REF!</f>
        <v>#REF!</v>
      </c>
      <c r="G13" s="267">
        <v>7</v>
      </c>
      <c r="H13" s="260">
        <f t="shared" si="0"/>
        <v>627.76</v>
      </c>
    </row>
    <row r="14" spans="1:10" ht="42.75" customHeight="1">
      <c r="A14" s="92" t="s">
        <v>262</v>
      </c>
      <c r="B14" s="185" t="s">
        <v>15</v>
      </c>
      <c r="C14" s="8" t="s">
        <v>54</v>
      </c>
      <c r="D14" s="49"/>
      <c r="E14" s="36" t="s">
        <v>363</v>
      </c>
      <c r="F14" s="121" t="e">
        <f>G14*#REF!</f>
        <v>#REF!</v>
      </c>
      <c r="G14" s="271">
        <v>7</v>
      </c>
      <c r="H14" s="260">
        <f t="shared" si="0"/>
        <v>627.76</v>
      </c>
    </row>
    <row r="15" spans="1:10" ht="36.75" customHeight="1">
      <c r="A15" s="92"/>
      <c r="B15" s="185" t="s">
        <v>127</v>
      </c>
      <c r="C15" s="8" t="s">
        <v>128</v>
      </c>
      <c r="D15" s="60"/>
      <c r="E15" s="8" t="s">
        <v>236</v>
      </c>
      <c r="F15" s="121" t="e">
        <f>G15*#REF!</f>
        <v>#REF!</v>
      </c>
      <c r="G15" s="271">
        <v>8</v>
      </c>
      <c r="H15" s="260">
        <f t="shared" si="0"/>
        <v>717.43999999999994</v>
      </c>
    </row>
    <row r="16" spans="1:10" ht="39" customHeight="1">
      <c r="A16" s="92" t="s">
        <v>262</v>
      </c>
      <c r="B16" s="207" t="s">
        <v>326</v>
      </c>
      <c r="C16" s="36" t="s">
        <v>327</v>
      </c>
      <c r="D16" s="83"/>
      <c r="E16" s="36" t="s">
        <v>328</v>
      </c>
      <c r="F16" s="121" t="e">
        <f>G16*#REF!</f>
        <v>#REF!</v>
      </c>
      <c r="G16" s="267">
        <v>42</v>
      </c>
      <c r="H16" s="260">
        <f t="shared" si="0"/>
        <v>3766.5599999999995</v>
      </c>
    </row>
    <row r="17" spans="1:8" ht="30" customHeight="1">
      <c r="A17" s="92" t="s">
        <v>262</v>
      </c>
      <c r="B17" s="207" t="s">
        <v>343</v>
      </c>
      <c r="C17" s="36" t="s">
        <v>344</v>
      </c>
      <c r="D17" s="83"/>
      <c r="E17" s="36" t="s">
        <v>345</v>
      </c>
      <c r="F17" s="237" t="e">
        <f>G17*#REF!</f>
        <v>#REF!</v>
      </c>
      <c r="G17" s="267">
        <v>2</v>
      </c>
      <c r="H17" s="260">
        <f t="shared" si="0"/>
        <v>179.35999999999999</v>
      </c>
    </row>
    <row r="18" spans="1:8" ht="41.25" customHeight="1" thickBot="1">
      <c r="A18" s="92"/>
      <c r="B18" s="191" t="s">
        <v>315</v>
      </c>
      <c r="C18" s="30" t="s">
        <v>94</v>
      </c>
      <c r="D18" s="71"/>
      <c r="E18" s="30" t="s">
        <v>228</v>
      </c>
      <c r="F18" s="134" t="e">
        <f>G18*#REF!</f>
        <v>#REF!</v>
      </c>
      <c r="G18" s="268">
        <v>50</v>
      </c>
      <c r="H18" s="260">
        <f t="shared" si="0"/>
        <v>4484</v>
      </c>
    </row>
    <row r="19" spans="1:8" ht="41.25" customHeight="1">
      <c r="A19" s="92"/>
      <c r="B19" s="99"/>
      <c r="C19" s="100"/>
      <c r="D19" s="242"/>
      <c r="E19" s="100"/>
      <c r="F19" s="7"/>
      <c r="G19" s="101"/>
      <c r="H19" s="288"/>
    </row>
    <row r="20" spans="1:8" ht="41.25" customHeight="1">
      <c r="A20" s="92"/>
    </row>
    <row r="21" spans="1:8" ht="15" customHeight="1">
      <c r="A21" s="4"/>
    </row>
    <row r="22" spans="1:8" ht="24.75" customHeight="1">
      <c r="A22" s="4"/>
    </row>
    <row r="23" spans="1:8" ht="42.75" customHeight="1"/>
    <row r="24" spans="1:8" ht="36.75" customHeight="1">
      <c r="H24" s="290"/>
    </row>
    <row r="25" spans="1:8" ht="34.5" customHeight="1">
      <c r="H25" s="290"/>
    </row>
    <row r="26" spans="1:8" ht="57.75" customHeight="1">
      <c r="H26" s="290"/>
    </row>
    <row r="27" spans="1:8">
      <c r="H27" s="290"/>
    </row>
    <row r="28" spans="1:8">
      <c r="H28" s="290"/>
    </row>
    <row r="29" spans="1:8">
      <c r="H29" s="290"/>
    </row>
    <row r="30" spans="1:8" ht="24.75" customHeight="1">
      <c r="H30" s="290"/>
    </row>
  </sheetData>
  <mergeCells count="7">
    <mergeCell ref="H3:H5"/>
    <mergeCell ref="B5:G5"/>
    <mergeCell ref="B1:G1"/>
    <mergeCell ref="B3:B4"/>
    <mergeCell ref="C3:C4"/>
    <mergeCell ref="D3:D4"/>
    <mergeCell ref="E3:E4"/>
  </mergeCells>
  <phoneticPr fontId="1" type="noConversion"/>
  <pageMargins left="0" right="0" top="0" bottom="0" header="0" footer="0.11811023622047245"/>
  <pageSetup paperSize="9" scale="96" fitToHeight="0" orientation="landscape" verticalDpi="1200" r:id="rId1"/>
  <headerFooter>
    <oddFooter>&amp;L&amp;"Verdana,обычный"&amp;8&amp;K00-040        Прайс-лист на датчики и аксессуары для телематических систем  СП Технотон  02 апреля 2015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13"/>
  <sheetViews>
    <sheetView topLeftCell="C1" workbookViewId="0">
      <selection activeCell="H4" sqref="H4:H6"/>
    </sheetView>
  </sheetViews>
  <sheetFormatPr defaultRowHeight="12.75"/>
  <cols>
    <col min="1" max="1" width="5" customWidth="1"/>
    <col min="2" max="2" width="19.5703125" customWidth="1"/>
    <col min="3" max="3" width="30" customWidth="1"/>
    <col min="4" max="4" width="33" customWidth="1"/>
    <col min="5" max="5" width="42.42578125" customWidth="1"/>
    <col min="6" max="6" width="12.140625" hidden="1" customWidth="1"/>
    <col min="7" max="7" width="10" customWidth="1"/>
    <col min="8" max="8" width="21" customWidth="1"/>
    <col min="10" max="10" width="8.42578125" customWidth="1"/>
  </cols>
  <sheetData>
    <row r="1" spans="1:10" ht="27">
      <c r="A1" s="14"/>
      <c r="B1" s="350"/>
      <c r="C1" s="350"/>
      <c r="D1" s="350"/>
      <c r="E1" s="350"/>
      <c r="F1" s="350"/>
      <c r="G1" s="350"/>
      <c r="H1" s="96"/>
    </row>
    <row r="2" spans="1:10" ht="27">
      <c r="A2" s="28"/>
      <c r="B2" s="16"/>
      <c r="C2" s="17"/>
      <c r="D2" s="6"/>
      <c r="E2" s="6"/>
      <c r="F2" s="6"/>
      <c r="G2" s="7"/>
      <c r="H2" s="96"/>
    </row>
    <row r="3" spans="1:10" ht="13.5" thickBot="1">
      <c r="J3" t="s">
        <v>320</v>
      </c>
    </row>
    <row r="4" spans="1:10" ht="16.5" customHeight="1">
      <c r="A4" s="4"/>
      <c r="B4" s="295" t="s">
        <v>0</v>
      </c>
      <c r="C4" s="297" t="s">
        <v>1</v>
      </c>
      <c r="D4" s="305" t="s">
        <v>78</v>
      </c>
      <c r="E4" s="307" t="s">
        <v>2</v>
      </c>
      <c r="F4" s="55" t="s">
        <v>257</v>
      </c>
      <c r="G4" s="251" t="s">
        <v>257</v>
      </c>
      <c r="H4" s="392" t="s">
        <v>385</v>
      </c>
    </row>
    <row r="5" spans="1:10" ht="21.75" thickBot="1">
      <c r="A5" s="4"/>
      <c r="B5" s="296"/>
      <c r="C5" s="298"/>
      <c r="D5" s="306"/>
      <c r="E5" s="308"/>
      <c r="F5" s="90" t="s">
        <v>323</v>
      </c>
      <c r="G5" s="252" t="s">
        <v>256</v>
      </c>
      <c r="H5" s="393"/>
    </row>
    <row r="6" spans="1:10" ht="30" customHeight="1" thickBot="1">
      <c r="A6" s="4"/>
      <c r="B6" s="378" t="s">
        <v>378</v>
      </c>
      <c r="C6" s="326"/>
      <c r="D6" s="326"/>
      <c r="E6" s="326"/>
      <c r="F6" s="326"/>
      <c r="G6" s="326"/>
      <c r="H6" s="394"/>
    </row>
    <row r="7" spans="1:10" ht="84">
      <c r="A7" s="35"/>
      <c r="B7" s="238" t="s">
        <v>170</v>
      </c>
      <c r="C7" s="33" t="s">
        <v>169</v>
      </c>
      <c r="D7" s="70"/>
      <c r="E7" s="69" t="s">
        <v>173</v>
      </c>
      <c r="F7" s="128" t="e">
        <f>G7*#REF!</f>
        <v>#REF!</v>
      </c>
      <c r="G7" s="275">
        <v>150</v>
      </c>
      <c r="H7" s="292">
        <f>G7*1.18*76</f>
        <v>13452</v>
      </c>
    </row>
    <row r="8" spans="1:10" ht="73.5">
      <c r="A8" s="35"/>
      <c r="B8" s="239" t="s">
        <v>171</v>
      </c>
      <c r="C8" s="8" t="s">
        <v>169</v>
      </c>
      <c r="D8" s="76"/>
      <c r="E8" s="36" t="s">
        <v>174</v>
      </c>
      <c r="F8" s="129" t="e">
        <f>G8*#REF!</f>
        <v>#REF!</v>
      </c>
      <c r="G8" s="267">
        <v>100</v>
      </c>
      <c r="H8" s="292">
        <f t="shared" ref="H8:H13" si="0">G8*1.18*76</f>
        <v>8968</v>
      </c>
    </row>
    <row r="9" spans="1:10" ht="73.5">
      <c r="A9" s="92"/>
      <c r="B9" s="239" t="s">
        <v>158</v>
      </c>
      <c r="C9" s="36" t="s">
        <v>169</v>
      </c>
      <c r="D9" s="76"/>
      <c r="E9" s="36" t="s">
        <v>172</v>
      </c>
      <c r="F9" s="129" t="e">
        <f>G9*#REF!</f>
        <v>#REF!</v>
      </c>
      <c r="G9" s="267">
        <v>80</v>
      </c>
      <c r="H9" s="292">
        <f t="shared" si="0"/>
        <v>7174.4</v>
      </c>
    </row>
    <row r="10" spans="1:10" ht="75" customHeight="1">
      <c r="A10" s="92"/>
      <c r="B10" s="185" t="s">
        <v>284</v>
      </c>
      <c r="C10" s="36" t="s">
        <v>308</v>
      </c>
      <c r="D10" s="49"/>
      <c r="E10" s="8" t="s">
        <v>309</v>
      </c>
      <c r="F10" s="129" t="e">
        <f>G10*#REF!</f>
        <v>#REF!</v>
      </c>
      <c r="G10" s="271">
        <v>590</v>
      </c>
      <c r="H10" s="292">
        <f t="shared" si="0"/>
        <v>52911.199999999997</v>
      </c>
    </row>
    <row r="11" spans="1:10" ht="42">
      <c r="A11" s="92"/>
      <c r="B11" s="185" t="s">
        <v>282</v>
      </c>
      <c r="C11" s="20" t="s">
        <v>285</v>
      </c>
      <c r="D11" s="309"/>
      <c r="E11" s="8" t="s">
        <v>311</v>
      </c>
      <c r="F11" s="129" t="e">
        <f>G11*#REF!</f>
        <v>#REF!</v>
      </c>
      <c r="G11" s="271">
        <v>300</v>
      </c>
      <c r="H11" s="292">
        <f t="shared" si="0"/>
        <v>26904</v>
      </c>
    </row>
    <row r="12" spans="1:10" ht="48.75" customHeight="1">
      <c r="B12" s="185" t="s">
        <v>283</v>
      </c>
      <c r="C12" s="20" t="s">
        <v>285</v>
      </c>
      <c r="D12" s="309"/>
      <c r="E12" s="8" t="s">
        <v>312</v>
      </c>
      <c r="F12" s="129" t="e">
        <f>G12*#REF!</f>
        <v>#REF!</v>
      </c>
      <c r="G12" s="271">
        <v>1000</v>
      </c>
      <c r="H12" s="292">
        <f t="shared" si="0"/>
        <v>89680</v>
      </c>
    </row>
    <row r="13" spans="1:10" ht="21.75" thickBot="1">
      <c r="A13" s="35"/>
      <c r="B13" s="191" t="s">
        <v>226</v>
      </c>
      <c r="C13" s="19" t="s">
        <v>3</v>
      </c>
      <c r="D13" s="75"/>
      <c r="E13" s="30" t="s">
        <v>227</v>
      </c>
      <c r="F13" s="130" t="e">
        <f>G13*#REF!</f>
        <v>#REF!</v>
      </c>
      <c r="G13" s="268">
        <v>182</v>
      </c>
      <c r="H13" s="292">
        <f t="shared" si="0"/>
        <v>16321.759999999998</v>
      </c>
    </row>
  </sheetData>
  <mergeCells count="8">
    <mergeCell ref="H4:H6"/>
    <mergeCell ref="D11:D12"/>
    <mergeCell ref="B1:G1"/>
    <mergeCell ref="B4:B5"/>
    <mergeCell ref="C4:C5"/>
    <mergeCell ref="D4:D5"/>
    <mergeCell ref="E4:E5"/>
    <mergeCell ref="B6:G6"/>
  </mergeCells>
  <phoneticPr fontId="1" type="noConversion"/>
  <pageMargins left="0" right="0" top="0" bottom="0" header="0.31496062992125984" footer="0.31496062992125984"/>
  <pageSetup paperSize="9" scale="96" fitToHeight="0" orientation="landscape" verticalDpi="1200" r:id="rId1"/>
  <headerFooter>
    <oddFooter>&amp;L&amp;"Verdana,обычный"&amp;8&amp;K00-042        Прайс-лист на датчики и аксессуары для телематических систем  СП Технотон  02 апреля 2015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3</vt:i4>
      </vt:variant>
    </vt:vector>
  </HeadingPairs>
  <TitlesOfParts>
    <vt:vector size="12" baseType="lpstr">
      <vt:lpstr>Оглавление</vt:lpstr>
      <vt:lpstr>DFM</vt:lpstr>
      <vt:lpstr>DUT-E</vt:lpstr>
      <vt:lpstr>Кабельная система S6</vt:lpstr>
      <vt:lpstr>GNOM</vt:lpstr>
      <vt:lpstr>Crocodile</vt:lpstr>
      <vt:lpstr>Проливные установки</vt:lpstr>
      <vt:lpstr>Аксессуары общие</vt:lpstr>
      <vt:lpstr>MasterCAN</vt:lpstr>
      <vt:lpstr>DFM!Print_Area</vt:lpstr>
      <vt:lpstr>DFM!Область_печати</vt:lpstr>
      <vt:lpstr>'Аксессуары общие'!Область_печати</vt:lpstr>
    </vt:vector>
  </TitlesOfParts>
  <Company>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a.shevchenko</dc:creator>
  <cp:lastModifiedBy>Адепт</cp:lastModifiedBy>
  <cp:lastPrinted>2015-08-25T06:59:08Z</cp:lastPrinted>
  <dcterms:created xsi:type="dcterms:W3CDTF">2010-10-18T10:52:37Z</dcterms:created>
  <dcterms:modified xsi:type="dcterms:W3CDTF">2015-10-05T15:46:22Z</dcterms:modified>
</cp:coreProperties>
</file>